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autoCompressPictures="0"/>
  <mc:AlternateContent xmlns:mc="http://schemas.openxmlformats.org/markup-compatibility/2006">
    <mc:Choice Requires="x15">
      <x15ac:absPath xmlns:x15ac="http://schemas.microsoft.com/office/spreadsheetml/2010/11/ac" url="V:\_Projects\Active\BPA\Public_Release_Formatted_Files\Grantee_Formatted_Files\Boekelheide\"/>
    </mc:Choice>
  </mc:AlternateContent>
  <xr:revisionPtr revIDLastSave="0" documentId="13_ncr:1_{29D2563E-37ED-4A3C-B6DF-9F16AB68F3BF}" xr6:coauthVersionLast="34" xr6:coauthVersionMax="34" xr10:uidLastSave="{00000000-0000-0000-0000-000000000000}"/>
  <bookViews>
    <workbookView xWindow="0" yWindow="0" windowWidth="23040" windowHeight="8808" xr2:uid="{00000000-000D-0000-FFFF-FFFF00000000}"/>
  </bookViews>
  <sheets>
    <sheet name="Key" sheetId="2" r:id="rId1"/>
    <sheet name="RSH and TUNEL Data" sheetId="1" r:id="rId2"/>
  </sheets>
  <definedNames>
    <definedName name="_xlnm._FilterDatabase" localSheetId="1" hidden="1">'RSH and TUNEL Data'!$A$1:$AD$39</definedName>
  </definedNames>
  <calcPr calcId="179021"/>
</workbook>
</file>

<file path=xl/calcChain.xml><?xml version="1.0" encoding="utf-8"?>
<calcChain xmlns="http://schemas.openxmlformats.org/spreadsheetml/2006/main">
  <c r="Y11" i="1" l="1"/>
  <c r="Y10" i="1"/>
  <c r="Y26" i="1"/>
  <c r="Y3" i="1"/>
  <c r="Y4" i="1"/>
  <c r="Y23" i="1"/>
  <c r="Y24" i="1"/>
  <c r="Y5" i="1"/>
  <c r="Y25" i="1"/>
  <c r="Y27" i="1"/>
  <c r="Y6" i="1"/>
  <c r="Y7" i="1"/>
  <c r="Y28" i="1"/>
  <c r="Y8" i="1"/>
  <c r="Y9" i="1"/>
  <c r="Y29" i="1"/>
  <c r="Y30" i="1"/>
  <c r="Y12" i="1"/>
  <c r="Y13" i="1"/>
  <c r="Y31" i="1"/>
  <c r="Y32" i="1"/>
  <c r="Y33" i="1"/>
  <c r="Y14" i="1"/>
  <c r="Y15" i="1"/>
  <c r="Y34" i="1"/>
  <c r="Y16" i="1"/>
  <c r="Y35" i="1"/>
  <c r="Y36" i="1"/>
  <c r="Y17" i="1"/>
  <c r="Y37" i="1"/>
  <c r="Y18" i="1"/>
  <c r="Y19" i="1"/>
  <c r="Y20" i="1"/>
  <c r="Y38" i="1"/>
  <c r="Y21" i="1"/>
  <c r="Y39" i="1"/>
  <c r="Y2" i="1"/>
  <c r="Y22" i="1"/>
</calcChain>
</file>

<file path=xl/sharedStrings.xml><?xml version="1.0" encoding="utf-8"?>
<sst xmlns="http://schemas.openxmlformats.org/spreadsheetml/2006/main" count="305" uniqueCount="95">
  <si>
    <t>RSH/Tubule</t>
  </si>
  <si>
    <t>Sex</t>
  </si>
  <si>
    <t>M</t>
  </si>
  <si>
    <t>CID</t>
  </si>
  <si>
    <t>Load</t>
  </si>
  <si>
    <t>Start of Gestational Overlap (GD)</t>
  </si>
  <si>
    <t>End of Gestational Overlap (GD)</t>
  </si>
  <si>
    <t>Tissue ID</t>
  </si>
  <si>
    <t>Footnotes:</t>
  </si>
  <si>
    <t>Continuous</t>
  </si>
  <si>
    <t>Column Label</t>
  </si>
  <si>
    <t>Explanation of Column Label</t>
  </si>
  <si>
    <t>Unique CLARITY-BPA animal identifier</t>
  </si>
  <si>
    <t>Tissue sample identifier</t>
  </si>
  <si>
    <t>Study breeding load identifier</t>
  </si>
  <si>
    <t>Start of Postnatal, Pre-Weaning Overlap (PND)</t>
  </si>
  <si>
    <t>End of Postnatal, Pre-Weaning Overlap (PND)</t>
  </si>
  <si>
    <r>
      <t xml:space="preserve">Postnatal day (PND) at which the co-housing with animals exposed to 250,000 µg BPA/kg body weight/day started after weaning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</t>
    </r>
  </si>
  <si>
    <r>
      <t xml:space="preserve">Postnatal day (PND)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   </t>
    </r>
  </si>
  <si>
    <t>Retained spermatid head count</t>
  </si>
  <si>
    <t>Retained spermatid heads per tubule</t>
  </si>
  <si>
    <t>Start of Postnatal, Post-Weaning Overlap (PND)</t>
  </si>
  <si>
    <t>End of Postnatal, Post-Weaning Overlap (PND)</t>
  </si>
  <si>
    <t>Study Information</t>
  </si>
  <si>
    <t>Project:</t>
  </si>
  <si>
    <t>Animal Set Number:</t>
  </si>
  <si>
    <t>Age at Removal:</t>
  </si>
  <si>
    <t>Biological Sample:</t>
  </si>
  <si>
    <t>Route of Exposure:</t>
  </si>
  <si>
    <t>Oral gavage</t>
  </si>
  <si>
    <t>Species/Strain/Substrain:</t>
  </si>
  <si>
    <t>Rat/Sprague-Dawley/CD23/NctrBR</t>
  </si>
  <si>
    <t>Principal Investigator:</t>
  </si>
  <si>
    <t>Release Date:</t>
  </si>
  <si>
    <t>Postnatal day 90</t>
  </si>
  <si>
    <t>Kim Boekelheide, Ph.D.</t>
  </si>
  <si>
    <t>Dam Cage</t>
  </si>
  <si>
    <t>Dam cage identifier</t>
  </si>
  <si>
    <t>Birth Date</t>
  </si>
  <si>
    <t>Date of birth (= postnatal day 0)</t>
  </si>
  <si>
    <t>Removal Date</t>
  </si>
  <si>
    <t>Date of removal</t>
  </si>
  <si>
    <t>Generation</t>
  </si>
  <si>
    <t>Animal generation identifier</t>
  </si>
  <si>
    <r>
      <t>Compound</t>
    </r>
    <r>
      <rPr>
        <sz val="11"/>
        <color theme="1"/>
        <rFont val="Calibri"/>
        <family val="2"/>
        <scheme val="minor"/>
      </rPr>
      <t/>
    </r>
  </si>
  <si>
    <t>Compound tested</t>
  </si>
  <si>
    <t>Dose (µg/kg body weight/day)</t>
  </si>
  <si>
    <t>Level of exposure to the compound (micrograms per kilogram body weight per day)</t>
  </si>
  <si>
    <t>Dosing arm</t>
  </si>
  <si>
    <t>Sex of animal</t>
  </si>
  <si>
    <r>
      <t xml:space="preserve">Gestational day (GD) at which the co-housing with animals exposed to 250,000 µg BPA/kg body weight/day started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</t>
    </r>
  </si>
  <si>
    <r>
      <t xml:space="preserve">Gestational day (GD)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</t>
    </r>
  </si>
  <si>
    <r>
      <t xml:space="preserve">Postnatal day (PND) at which the co-housing with animals exposed to 250,000 µg BPA/kg body weight/day started after birth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</si>
  <si>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Postnatal day (PND) at which the co-housing with animals exposed to 250,000 µg BPA/kg body weight/day ended prior to weaning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</si>
  <si>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t>F1</t>
  </si>
  <si>
    <t>VEH</t>
  </si>
  <si>
    <t>BPA</t>
  </si>
  <si>
    <r>
      <t>CID</t>
    </r>
    <r>
      <rPr>
        <b/>
        <vertAlign val="superscript"/>
        <sz val="11"/>
        <color indexed="8"/>
        <rFont val="Calibri"/>
        <family val="2"/>
      </rPr>
      <t>d</t>
    </r>
  </si>
  <si>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Treatment group not blinded during data collection</t>
    </r>
  </si>
  <si>
    <t>Necropsy Weight (g)</t>
  </si>
  <si>
    <t>Body weight at necropsy (grams)</t>
  </si>
  <si>
    <t>Dosing Arm</t>
  </si>
  <si>
    <r>
      <t>Dosing Arm</t>
    </r>
    <r>
      <rPr>
        <b/>
        <vertAlign val="superscript"/>
        <sz val="11"/>
        <color indexed="8"/>
        <rFont val="Calibri"/>
        <family val="2"/>
      </rPr>
      <t>b</t>
    </r>
  </si>
  <si>
    <t>Not Collected</t>
  </si>
  <si>
    <t>Until Litter Born</t>
  </si>
  <si>
    <r>
      <t>Sex</t>
    </r>
    <r>
      <rPr>
        <b/>
        <vertAlign val="superscript"/>
        <sz val="11"/>
        <color indexed="8"/>
        <rFont val="Calibri"/>
        <family val="2"/>
      </rPr>
      <t>a</t>
    </r>
  </si>
  <si>
    <r>
      <t>Compound</t>
    </r>
    <r>
      <rPr>
        <b/>
        <vertAlign val="superscript"/>
        <sz val="11"/>
        <color indexed="8"/>
        <rFont val="Calibri"/>
        <family val="2"/>
      </rPr>
      <t>c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</si>
  <si>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"F" = female; "M" = male</t>
    </r>
  </si>
  <si>
    <t>CLARITY-BPA (NCTR protocol number 2191.01)</t>
  </si>
  <si>
    <t>Testis and epididymis</t>
  </si>
  <si>
    <t xml:space="preserve">"TUNEL" = Terminal deoxynucleotidyl transferase (TdT) dUTP nick end-labeling </t>
  </si>
  <si>
    <t>"dUTP" = deoxyuridine triphosphate</t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</si>
  <si>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"NA" = not applicable, animal removed on or before postnatal day 21; "Continuous" = from gestation day 6 until sacrifice; "Stop Dose" = from gestation day 6 until weaning on postnatal day 21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</si>
  <si>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"VEH" = vehicle, 0.3% aqueous carboxymethylcellulose (CMC); "BPA" = bisphenol A in 0.3% CMC; "EE2" = ethinyl estradiol in 0.3% CMC</t>
    </r>
  </si>
  <si>
    <t>Right Testicular Weight (mg)</t>
  </si>
  <si>
    <t>Weight of right testicle (milligrams)</t>
  </si>
  <si>
    <t>Right Epididymal Weight (mg)</t>
  </si>
  <si>
    <t>Weight of right epididymis (milligrams)</t>
  </si>
  <si>
    <t>Left Testicular Weight (mg)</t>
  </si>
  <si>
    <t>Weight of left testicle (milligrams)</t>
  </si>
  <si>
    <t>Left Epididymal Weight (mg)</t>
  </si>
  <si>
    <t>Weight of left epididymis (milligrams)</t>
  </si>
  <si>
    <t>RSH (#)</t>
  </si>
  <si>
    <t>Tubules for RSH (#)</t>
  </si>
  <si>
    <t>Number of tubules for retained spermatid head analysis</t>
  </si>
  <si>
    <t>Tubules for TUNEL (#)</t>
  </si>
  <si>
    <t>Number of tubules for TUNEL analysis</t>
  </si>
  <si>
    <t>1-3 TUNEL Positive Cells (#)</t>
  </si>
  <si>
    <t>Number of tubules with 1-3 TUNEL positive cells</t>
  </si>
  <si>
    <t>&gt;3 TUNEL Positive Cells (#)</t>
  </si>
  <si>
    <t>Number of tubules with greater than 3 TUNEL positive cells</t>
  </si>
  <si>
    <t>1-3 TUNEL Positive Cells (%)</t>
  </si>
  <si>
    <t>Percentage of tubules with 1-3 TUNEL positive cells</t>
  </si>
  <si>
    <t>&gt;3 TUNEL Positive Cells (%)</t>
  </si>
  <si>
    <t>Percentage of tubules with greater than 3 TUNEL positive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</si>
</sst>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"/>
    <numFmt numFmtId="165" formatCode="0.0"/>
  </numFmts>
  <fonts count="3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vertAlign val="superscript"/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8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5" fillId="0" borderId="0"/>
    <xf numFmtId="0" fontId="8" fillId="0" borderId="0"/>
    <xf numFmtId="0" fontId="9" fillId="0" borderId="0"/>
    <xf numFmtId="0" fontId="7" fillId="0" borderId="0"/>
    <xf numFmtId="0" fontId="7" fillId="0" borderId="0"/>
    <xf numFmtId="0" fontId="15" fillId="0" borderId="0" applyNumberFormat="0" applyFill="0" applyBorder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5" applyNumberFormat="0" applyAlignment="0" applyProtection="0"/>
    <xf numFmtId="0" fontId="23" fillId="6" borderId="6" applyNumberFormat="0" applyAlignment="0" applyProtection="0"/>
    <xf numFmtId="0" fontId="24" fillId="6" borderId="5" applyNumberFormat="0" applyAlignment="0" applyProtection="0"/>
    <xf numFmtId="0" fontId="25" fillId="0" borderId="7" applyNumberFormat="0" applyFill="0" applyAlignment="0" applyProtection="0"/>
    <xf numFmtId="0" fontId="26" fillId="7" borderId="8" applyNumberFormat="0" applyAlignment="0" applyProtection="0"/>
    <xf numFmtId="0" fontId="27" fillId="0" borderId="0" applyNumberFormat="0" applyFill="0" applyBorder="0" applyAlignment="0" applyProtection="0"/>
    <xf numFmtId="0" fontId="7" fillId="8" borderId="9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30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" fillId="0" borderId="0"/>
    <xf numFmtId="0" fontId="7" fillId="0" borderId="0"/>
    <xf numFmtId="0" fontId="9" fillId="0" borderId="0"/>
    <xf numFmtId="0" fontId="5" fillId="0" borderId="0"/>
    <xf numFmtId="0" fontId="7" fillId="0" borderId="0"/>
    <xf numFmtId="0" fontId="7" fillId="8" borderId="9" applyNumberFormat="0" applyFont="0" applyAlignment="0" applyProtection="0"/>
    <xf numFmtId="0" fontId="9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</cellStyleXfs>
  <cellXfs count="68">
    <xf numFmtId="0" fontId="0" fillId="0" borderId="0" xfId="0"/>
    <xf numFmtId="1" fontId="4" fillId="0" borderId="0" xfId="12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6" fillId="0" borderId="0" xfId="11" applyFont="1" applyFill="1" applyBorder="1" applyAlignment="1">
      <alignment horizontal="center"/>
    </xf>
    <xf numFmtId="164" fontId="6" fillId="0" borderId="0" xfId="11" applyNumberFormat="1" applyFont="1" applyFill="1" applyBorder="1" applyAlignment="1">
      <alignment horizontal="center"/>
    </xf>
    <xf numFmtId="0" fontId="10" fillId="0" borderId="1" xfId="13" applyFont="1" applyFill="1" applyBorder="1" applyAlignment="1">
      <alignment horizontal="center" wrapText="1"/>
    </xf>
    <xf numFmtId="0" fontId="10" fillId="0" borderId="1" xfId="1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31" fillId="0" borderId="0" xfId="0" applyFont="1" applyAlignment="1">
      <alignment wrapText="1"/>
    </xf>
    <xf numFmtId="0" fontId="31" fillId="0" borderId="0" xfId="0" applyFont="1" applyBorder="1" applyAlignment="1">
      <alignment wrapText="1"/>
    </xf>
    <xf numFmtId="0" fontId="31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29" fillId="0" borderId="1" xfId="0" applyFont="1" applyBorder="1" applyAlignment="1">
      <alignment wrapText="1"/>
    </xf>
    <xf numFmtId="14" fontId="0" fillId="0" borderId="0" xfId="0" applyNumberFormat="1" applyAlignment="1">
      <alignment horizontal="left" wrapText="1"/>
    </xf>
    <xf numFmtId="165" fontId="6" fillId="0" borderId="0" xfId="1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31" fillId="0" borderId="0" xfId="0" applyFont="1" applyFill="1" applyBorder="1" applyAlignment="1">
      <alignment horizontal="left" wrapText="1"/>
    </xf>
    <xf numFmtId="0" fontId="31" fillId="0" borderId="0" xfId="0" applyFont="1" applyAlignment="1">
      <alignment horizontal="left" wrapText="1"/>
    </xf>
    <xf numFmtId="164" fontId="6" fillId="0" borderId="11" xfId="11" applyNumberFormat="1" applyFont="1" applyFill="1" applyBorder="1" applyAlignment="1">
      <alignment horizontal="center" wrapText="1"/>
    </xf>
    <xf numFmtId="164" fontId="6" fillId="0" borderId="12" xfId="11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14" fontId="0" fillId="0" borderId="0" xfId="0" quotePrefix="1" applyNumberFormat="1" applyAlignment="1">
      <alignment horizontal="left" wrapText="1"/>
    </xf>
    <xf numFmtId="14" fontId="0" fillId="0" borderId="0" xfId="0" applyNumberFormat="1" applyAlignment="1">
      <alignment horizontal="left" wrapText="1"/>
    </xf>
    <xf numFmtId="0" fontId="29" fillId="0" borderId="1" xfId="0" applyFont="1" applyBorder="1" applyAlignment="1">
      <alignment horizontal="left" wrapText="1"/>
    </xf>
    <xf numFmtId="0" fontId="29" fillId="0" borderId="0" xfId="0" applyFont="1" applyAlignment="1">
      <alignment horizontal="left" wrapText="1"/>
    </xf>
    <xf numFmtId="0" fontId="29" fillId="0" borderId="0" xfId="0" applyFont="1" applyBorder="1" applyAlignment="1">
      <alignment horizontal="left" wrapText="1"/>
    </xf>
    <xf numFmtId="14" fontId="29" fillId="0" borderId="0" xfId="0" quotePrefix="1" applyNumberFormat="1" applyFont="1" applyAlignment="1">
      <alignment horizontal="left" wrapText="1"/>
    </xf>
    <xf numFmtId="14" fontId="29" fillId="0" borderId="0" xfId="0" applyNumberFormat="1" applyFont="1" applyAlignment="1">
      <alignment horizontal="left" wrapText="1"/>
    </xf>
    <xf numFmtId="0" fontId="31" fillId="0" borderId="0" xfId="0" applyFont="1" applyBorder="1" applyAlignment="1">
      <alignment wrapText="1"/>
    </xf>
    <xf numFmtId="0" fontId="31" fillId="0" borderId="0" xfId="0" applyFont="1" applyAlignment="1">
      <alignment wrapText="1"/>
    </xf>
    <xf numFmtId="0" fontId="31" fillId="0" borderId="0" xfId="0" applyFont="1" applyBorder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left" wrapText="1"/>
    </xf>
    <xf numFmtId="0" fontId="31" fillId="0" borderId="0" xfId="0" applyFont="1" applyAlignment="1">
      <alignment wrapText="1"/>
    </xf>
    <xf numFmtId="0" fontId="31" fillId="0" borderId="0" xfId="0" applyFont="1" applyBorder="1" applyAlignment="1">
      <alignment wrapText="1"/>
    </xf>
    <xf numFmtId="0" fontId="35" fillId="0" borderId="1" xfId="60" applyFont="1" applyFill="1" applyBorder="1" applyAlignment="1">
      <alignment horizontal="center" wrapText="1"/>
    </xf>
    <xf numFmtId="0" fontId="6" fillId="0" borderId="11" xfId="11" applyFont="1" applyFill="1" applyBorder="1" applyAlignment="1">
      <alignment horizontal="center" wrapText="1"/>
    </xf>
    <xf numFmtId="1" fontId="6" fillId="0" borderId="11" xfId="11" applyNumberFormat="1" applyFont="1" applyFill="1" applyBorder="1" applyAlignment="1">
      <alignment horizontal="center" wrapText="1"/>
    </xf>
    <xf numFmtId="0" fontId="6" fillId="0" borderId="12" xfId="11" applyFont="1" applyFill="1" applyBorder="1" applyAlignment="1">
      <alignment horizontal="center" wrapText="1"/>
    </xf>
    <xf numFmtId="0" fontId="0" fillId="0" borderId="0" xfId="0" applyFont="1"/>
    <xf numFmtId="0" fontId="7" fillId="0" borderId="0" xfId="0" applyFont="1" applyFill="1" applyBorder="1" applyAlignment="1"/>
    <xf numFmtId="165" fontId="7" fillId="0" borderId="0" xfId="0" applyNumberFormat="1" applyFont="1" applyFill="1" applyBorder="1" applyAlignment="1">
      <alignment horizontal="left" wrapText="1"/>
    </xf>
    <xf numFmtId="165" fontId="29" fillId="0" borderId="1" xfId="0" applyNumberFormat="1" applyFont="1" applyFill="1" applyBorder="1" applyAlignment="1">
      <alignment horizontal="center" wrapText="1"/>
    </xf>
    <xf numFmtId="165" fontId="7" fillId="0" borderId="0" xfId="0" applyNumberFormat="1" applyFont="1" applyFill="1" applyBorder="1" applyAlignment="1">
      <alignment horizontal="center"/>
    </xf>
    <xf numFmtId="0" fontId="31" fillId="0" borderId="0" xfId="64" applyFont="1" applyAlignment="1">
      <alignment wrapText="1"/>
    </xf>
    <xf numFmtId="0" fontId="7" fillId="0" borderId="0" xfId="62" applyFont="1" applyFill="1" applyBorder="1" applyAlignment="1">
      <alignment horizontal="center"/>
    </xf>
    <xf numFmtId="0" fontId="7" fillId="0" borderId="0" xfId="62" applyNumberFormat="1" applyFont="1" applyFill="1" applyBorder="1" applyAlignment="1">
      <alignment horizontal="center"/>
    </xf>
    <xf numFmtId="2" fontId="7" fillId="0" borderId="0" xfId="62" applyNumberFormat="1" applyFont="1" applyFill="1" applyBorder="1" applyAlignment="1">
      <alignment horizontal="center"/>
    </xf>
    <xf numFmtId="0" fontId="31" fillId="0" borderId="0" xfId="66" applyFont="1" applyAlignment="1">
      <alignment wrapText="1"/>
    </xf>
    <xf numFmtId="0" fontId="7" fillId="0" borderId="0" xfId="66" applyFont="1" applyAlignment="1"/>
    <xf numFmtId="0" fontId="31" fillId="0" borderId="0" xfId="15" applyFont="1" applyAlignment="1">
      <alignment wrapText="1"/>
    </xf>
    <xf numFmtId="0" fontId="0" fillId="0" borderId="0" xfId="66" applyFont="1" applyFill="1" applyBorder="1" applyAlignment="1">
      <alignment horizontal="left" wrapText="1"/>
    </xf>
    <xf numFmtId="16" fontId="0" fillId="0" borderId="0" xfId="66" applyNumberFormat="1" applyFont="1" applyFill="1" applyBorder="1" applyAlignment="1">
      <alignment horizontal="left" wrapText="1"/>
    </xf>
    <xf numFmtId="2" fontId="0" fillId="0" borderId="0" xfId="66" applyNumberFormat="1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center" wrapText="1"/>
    </xf>
    <xf numFmtId="2" fontId="29" fillId="0" borderId="1" xfId="0" applyNumberFormat="1" applyFont="1" applyFill="1" applyBorder="1" applyAlignment="1">
      <alignment horizontal="center" wrapText="1"/>
    </xf>
    <xf numFmtId="0" fontId="29" fillId="0" borderId="1" xfId="66" applyFont="1" applyFill="1" applyBorder="1" applyAlignment="1">
      <alignment horizontal="center" wrapText="1"/>
    </xf>
    <xf numFmtId="16" fontId="29" fillId="0" borderId="1" xfId="66" applyNumberFormat="1" applyFont="1" applyFill="1" applyBorder="1" applyAlignment="1">
      <alignment horizontal="center" wrapText="1"/>
    </xf>
    <xf numFmtId="2" fontId="29" fillId="0" borderId="1" xfId="66" applyNumberFormat="1" applyFont="1" applyFill="1" applyBorder="1" applyAlignment="1">
      <alignment horizontal="center" wrapText="1"/>
    </xf>
  </cellXfs>
  <cellStyles count="81">
    <cellStyle name="20% - Accent1" xfId="35" builtinId="30" customBuiltin="1"/>
    <cellStyle name="20% - Accent1 2" xfId="69" xr:uid="{00000000-0005-0000-0000-000001000000}"/>
    <cellStyle name="20% - Accent2" xfId="39" builtinId="34" customBuiltin="1"/>
    <cellStyle name="20% - Accent2 2" xfId="71" xr:uid="{00000000-0005-0000-0000-000003000000}"/>
    <cellStyle name="20% - Accent3" xfId="43" builtinId="38" customBuiltin="1"/>
    <cellStyle name="20% - Accent3 2" xfId="73" xr:uid="{00000000-0005-0000-0000-000005000000}"/>
    <cellStyle name="20% - Accent4" xfId="47" builtinId="42" customBuiltin="1"/>
    <cellStyle name="20% - Accent4 2" xfId="75" xr:uid="{00000000-0005-0000-0000-000007000000}"/>
    <cellStyle name="20% - Accent5" xfId="51" builtinId="46" customBuiltin="1"/>
    <cellStyle name="20% - Accent5 2" xfId="77" xr:uid="{00000000-0005-0000-0000-000009000000}"/>
    <cellStyle name="20% - Accent6" xfId="55" builtinId="50" customBuiltin="1"/>
    <cellStyle name="20% - Accent6 2" xfId="79" xr:uid="{00000000-0005-0000-0000-00000B000000}"/>
    <cellStyle name="40% - Accent1" xfId="36" builtinId="31" customBuiltin="1"/>
    <cellStyle name="40% - Accent1 2" xfId="70" xr:uid="{00000000-0005-0000-0000-00000D000000}"/>
    <cellStyle name="40% - Accent2" xfId="40" builtinId="35" customBuiltin="1"/>
    <cellStyle name="40% - Accent2 2" xfId="72" xr:uid="{00000000-0005-0000-0000-00000F000000}"/>
    <cellStyle name="40% - Accent3" xfId="44" builtinId="39" customBuiltin="1"/>
    <cellStyle name="40% - Accent3 2" xfId="74" xr:uid="{00000000-0005-0000-0000-000011000000}"/>
    <cellStyle name="40% - Accent4" xfId="48" builtinId="43" customBuiltin="1"/>
    <cellStyle name="40% - Accent4 2" xfId="76" xr:uid="{00000000-0005-0000-0000-000013000000}"/>
    <cellStyle name="40% - Accent5" xfId="52" builtinId="47" customBuiltin="1"/>
    <cellStyle name="40% - Accent5 2" xfId="78" xr:uid="{00000000-0005-0000-0000-000015000000}"/>
    <cellStyle name="40% - Accent6" xfId="56" builtinId="51" customBuiltin="1"/>
    <cellStyle name="40% - Accent6 2" xfId="80" xr:uid="{00000000-0005-0000-0000-000017000000}"/>
    <cellStyle name="60% - Accent1" xfId="37" builtinId="32" customBuiltin="1"/>
    <cellStyle name="60% - Accent2" xfId="41" builtinId="36" customBuiltin="1"/>
    <cellStyle name="60% - Accent3" xfId="45" builtinId="40" customBuiltin="1"/>
    <cellStyle name="60% - Accent4" xfId="49" builtinId="44" customBuiltin="1"/>
    <cellStyle name="60% - Accent5" xfId="53" builtinId="48" customBuiltin="1"/>
    <cellStyle name="60% - Accent6" xfId="57" builtinId="52" customBuiltin="1"/>
    <cellStyle name="Accent1" xfId="34" builtinId="29" customBuiltin="1"/>
    <cellStyle name="Accent2" xfId="38" builtinId="33" customBuiltin="1"/>
    <cellStyle name="Accent3" xfId="42" builtinId="37" customBuiltin="1"/>
    <cellStyle name="Accent4" xfId="46" builtinId="41" customBuiltin="1"/>
    <cellStyle name="Accent5" xfId="50" builtinId="45" customBuiltin="1"/>
    <cellStyle name="Accent6" xfId="54" builtinId="49" customBuiltin="1"/>
    <cellStyle name="Bad" xfId="23" builtinId="27" customBuiltin="1"/>
    <cellStyle name="Calculation" xfId="27" builtinId="22" customBuiltin="1"/>
    <cellStyle name="Check Cell" xfId="29" builtinId="23" customBuiltin="1"/>
    <cellStyle name="Explanatory Text" xfId="32" builtinId="53" customBuiltin="1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Good" xfId="22" builtinId="26" customBuiltin="1"/>
    <cellStyle name="Heading 1" xfId="18" builtinId="16" customBuiltin="1"/>
    <cellStyle name="Heading 2" xfId="19" builtinId="17" customBuiltin="1"/>
    <cellStyle name="Heading 3" xfId="20" builtinId="18" customBuiltin="1"/>
    <cellStyle name="Heading 4" xfId="21" builtinId="19" customBuilti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Input" xfId="25" builtinId="20" customBuiltin="1"/>
    <cellStyle name="Linked Cell" xfId="28" builtinId="24" customBuiltin="1"/>
    <cellStyle name="Neutral" xfId="24" builtinId="28" customBuiltin="1"/>
    <cellStyle name="Normal" xfId="0" builtinId="0"/>
    <cellStyle name="Normal 2" xfId="12" xr:uid="{00000000-0005-0000-0000-00003B000000}"/>
    <cellStyle name="Normal 2 2" xfId="63" xr:uid="{00000000-0005-0000-0000-00003C000000}"/>
    <cellStyle name="Normal 2 3" xfId="62" xr:uid="{00000000-0005-0000-0000-00003D000000}"/>
    <cellStyle name="Normal 3" xfId="15" xr:uid="{00000000-0005-0000-0000-00003E000000}"/>
    <cellStyle name="Normal 3 3" xfId="61" xr:uid="{00000000-0005-0000-0000-00003F000000}"/>
    <cellStyle name="Normal 4" xfId="16" xr:uid="{00000000-0005-0000-0000-000040000000}"/>
    <cellStyle name="Normal 5" xfId="14" xr:uid="{00000000-0005-0000-0000-000041000000}"/>
    <cellStyle name="Normal 5 2" xfId="64" xr:uid="{00000000-0005-0000-0000-000042000000}"/>
    <cellStyle name="Normal 6" xfId="67" xr:uid="{00000000-0005-0000-0000-000043000000}"/>
    <cellStyle name="Normal 7" xfId="60" xr:uid="{00000000-0005-0000-0000-000044000000}"/>
    <cellStyle name="Normal 8" xfId="66" xr:uid="{00000000-0005-0000-0000-000045000000}"/>
    <cellStyle name="Normal_Sheet2" xfId="11" xr:uid="{00000000-0005-0000-0000-000046000000}"/>
    <cellStyle name="Normal_Sheet2 2" xfId="13" xr:uid="{00000000-0005-0000-0000-000047000000}"/>
    <cellStyle name="Note" xfId="31" builtinId="10" customBuiltin="1"/>
    <cellStyle name="Note 2" xfId="65" xr:uid="{00000000-0005-0000-0000-000049000000}"/>
    <cellStyle name="Note 3" xfId="68" xr:uid="{00000000-0005-0000-0000-00004A000000}"/>
    <cellStyle name="Output" xfId="26" builtinId="21" customBuiltin="1"/>
    <cellStyle name="Title" xfId="17" builtinId="15" customBuiltin="1"/>
    <cellStyle name="Title 2" xfId="59" xr:uid="{00000000-0005-0000-0000-00004D000000}"/>
    <cellStyle name="Title 3" xfId="58" xr:uid="{00000000-0005-0000-0000-00004E000000}"/>
    <cellStyle name="Total" xfId="33" builtinId="25" customBuiltin="1"/>
    <cellStyle name="Warning Text" xfId="30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workbookViewId="0"/>
  </sheetViews>
  <sheetFormatPr defaultColWidth="9.15625" defaultRowHeight="14.4" x14ac:dyDescent="0.55000000000000004"/>
  <cols>
    <col min="1" max="1" width="46.41796875" style="17" customWidth="1"/>
    <col min="2" max="2" width="82.83984375" style="17" customWidth="1"/>
    <col min="3" max="3" width="9.15625" style="17"/>
    <col min="4" max="4" width="25.15625" style="17" customWidth="1"/>
    <col min="5" max="16384" width="9.15625" style="17"/>
  </cols>
  <sheetData>
    <row r="1" spans="1:4" ht="14.7" thickBot="1" x14ac:dyDescent="0.6">
      <c r="A1" s="32" t="s">
        <v>23</v>
      </c>
      <c r="B1" s="28"/>
    </row>
    <row r="2" spans="1:4" x14ac:dyDescent="0.55000000000000004">
      <c r="A2" s="33" t="s">
        <v>24</v>
      </c>
      <c r="B2" s="29" t="s">
        <v>68</v>
      </c>
    </row>
    <row r="3" spans="1:4" x14ac:dyDescent="0.55000000000000004">
      <c r="A3" s="33" t="s">
        <v>25</v>
      </c>
      <c r="B3" s="29">
        <v>18</v>
      </c>
    </row>
    <row r="4" spans="1:4" x14ac:dyDescent="0.55000000000000004">
      <c r="A4" s="33" t="s">
        <v>26</v>
      </c>
      <c r="B4" s="29" t="s">
        <v>34</v>
      </c>
    </row>
    <row r="5" spans="1:4" x14ac:dyDescent="0.55000000000000004">
      <c r="A5" s="33" t="s">
        <v>27</v>
      </c>
      <c r="B5" s="29" t="s">
        <v>69</v>
      </c>
    </row>
    <row r="6" spans="1:4" x14ac:dyDescent="0.55000000000000004">
      <c r="A6" s="34" t="s">
        <v>28</v>
      </c>
      <c r="B6" s="29" t="s">
        <v>29</v>
      </c>
    </row>
    <row r="7" spans="1:4" x14ac:dyDescent="0.55000000000000004">
      <c r="A7" s="34" t="s">
        <v>30</v>
      </c>
      <c r="B7" s="29" t="s">
        <v>31</v>
      </c>
    </row>
    <row r="8" spans="1:4" x14ac:dyDescent="0.55000000000000004">
      <c r="A8" s="35" t="s">
        <v>32</v>
      </c>
      <c r="B8" s="30" t="s">
        <v>35</v>
      </c>
    </row>
    <row r="9" spans="1:4" x14ac:dyDescent="0.55000000000000004">
      <c r="A9" s="36" t="s">
        <v>33</v>
      </c>
      <c r="B9" s="31">
        <v>43371</v>
      </c>
    </row>
    <row r="12" spans="1:4" ht="14.7" thickBot="1" x14ac:dyDescent="0.6">
      <c r="A12" s="18" t="s">
        <v>10</v>
      </c>
      <c r="B12" s="18" t="s">
        <v>11</v>
      </c>
    </row>
    <row r="13" spans="1:4" x14ac:dyDescent="0.55000000000000004">
      <c r="A13" s="15" t="s">
        <v>3</v>
      </c>
      <c r="B13" s="15" t="s">
        <v>12</v>
      </c>
      <c r="D13" s="23"/>
    </row>
    <row r="14" spans="1:4" x14ac:dyDescent="0.55000000000000004">
      <c r="A14" s="15" t="s">
        <v>7</v>
      </c>
      <c r="B14" s="15" t="s">
        <v>13</v>
      </c>
      <c r="D14" s="23"/>
    </row>
    <row r="15" spans="1:4" x14ac:dyDescent="0.55000000000000004">
      <c r="A15" s="43" t="s">
        <v>42</v>
      </c>
      <c r="B15" s="43" t="s">
        <v>43</v>
      </c>
      <c r="D15" s="19"/>
    </row>
    <row r="16" spans="1:4" x14ac:dyDescent="0.55000000000000004">
      <c r="A16" s="37" t="s">
        <v>36</v>
      </c>
      <c r="B16" s="37" t="s">
        <v>37</v>
      </c>
      <c r="D16" s="23"/>
    </row>
    <row r="17" spans="1:4" x14ac:dyDescent="0.55000000000000004">
      <c r="A17" s="43" t="s">
        <v>1</v>
      </c>
      <c r="B17" s="43" t="s">
        <v>49</v>
      </c>
    </row>
    <row r="18" spans="1:4" x14ac:dyDescent="0.55000000000000004">
      <c r="A18" s="43" t="s">
        <v>61</v>
      </c>
      <c r="B18" s="43" t="s">
        <v>48</v>
      </c>
    </row>
    <row r="19" spans="1:4" s="40" customFormat="1" x14ac:dyDescent="0.55000000000000004">
      <c r="A19" s="42" t="s">
        <v>44</v>
      </c>
      <c r="B19" s="43" t="s">
        <v>45</v>
      </c>
      <c r="D19" s="41"/>
    </row>
    <row r="20" spans="1:4" s="40" customFormat="1" x14ac:dyDescent="0.55000000000000004">
      <c r="A20" s="42" t="s">
        <v>46</v>
      </c>
      <c r="B20" s="42" t="s">
        <v>47</v>
      </c>
      <c r="D20" s="41"/>
    </row>
    <row r="21" spans="1:4" x14ac:dyDescent="0.55000000000000004">
      <c r="A21" s="39" t="s">
        <v>38</v>
      </c>
      <c r="B21" s="38" t="s">
        <v>39</v>
      </c>
      <c r="D21" s="23"/>
    </row>
    <row r="22" spans="1:4" x14ac:dyDescent="0.55000000000000004">
      <c r="A22" s="39" t="s">
        <v>40</v>
      </c>
      <c r="B22" s="39" t="s">
        <v>41</v>
      </c>
      <c r="D22" s="30"/>
    </row>
    <row r="23" spans="1:4" x14ac:dyDescent="0.55000000000000004">
      <c r="A23" s="43" t="s">
        <v>4</v>
      </c>
      <c r="B23" s="43" t="s">
        <v>14</v>
      </c>
    </row>
    <row r="24" spans="1:4" ht="28.8" x14ac:dyDescent="0.55000000000000004">
      <c r="A24" s="15" t="s">
        <v>5</v>
      </c>
      <c r="B24" s="15" t="s">
        <v>50</v>
      </c>
    </row>
    <row r="25" spans="1:4" ht="28.8" x14ac:dyDescent="0.55000000000000004">
      <c r="A25" s="15" t="s">
        <v>6</v>
      </c>
      <c r="B25" s="15" t="s">
        <v>51</v>
      </c>
    </row>
    <row r="26" spans="1:4" ht="28.8" x14ac:dyDescent="0.55000000000000004">
      <c r="A26" s="15" t="s">
        <v>15</v>
      </c>
      <c r="B26" s="16" t="s">
        <v>52</v>
      </c>
    </row>
    <row r="27" spans="1:4" s="23" customFormat="1" ht="30" customHeight="1" x14ac:dyDescent="0.55000000000000004">
      <c r="A27" s="24" t="s">
        <v>16</v>
      </c>
      <c r="B27" s="25" t="s">
        <v>53</v>
      </c>
    </row>
    <row r="28" spans="1:4" s="23" customFormat="1" ht="30" customHeight="1" x14ac:dyDescent="0.55000000000000004">
      <c r="A28" s="24" t="s">
        <v>21</v>
      </c>
      <c r="B28" s="25" t="s">
        <v>17</v>
      </c>
    </row>
    <row r="29" spans="1:4" ht="28.8" x14ac:dyDescent="0.55000000000000004">
      <c r="A29" s="14" t="s">
        <v>22</v>
      </c>
      <c r="B29" s="14" t="s">
        <v>18</v>
      </c>
    </row>
    <row r="30" spans="1:4" x14ac:dyDescent="0.55000000000000004">
      <c r="A30" s="43" t="s">
        <v>59</v>
      </c>
      <c r="B30" s="43" t="s">
        <v>60</v>
      </c>
    </row>
    <row r="31" spans="1:4" s="40" customFormat="1" x14ac:dyDescent="0.55000000000000004">
      <c r="A31" s="50" t="s">
        <v>74</v>
      </c>
      <c r="B31" s="59" t="s">
        <v>75</v>
      </c>
    </row>
    <row r="32" spans="1:4" s="40" customFormat="1" x14ac:dyDescent="0.55000000000000004">
      <c r="A32" s="50" t="s">
        <v>76</v>
      </c>
      <c r="B32" s="59" t="s">
        <v>77</v>
      </c>
    </row>
    <row r="33" spans="1:2" s="40" customFormat="1" x14ac:dyDescent="0.55000000000000004">
      <c r="A33" s="50" t="s">
        <v>78</v>
      </c>
      <c r="B33" s="59" t="s">
        <v>79</v>
      </c>
    </row>
    <row r="34" spans="1:2" s="40" customFormat="1" x14ac:dyDescent="0.55000000000000004">
      <c r="A34" s="50" t="s">
        <v>80</v>
      </c>
      <c r="B34" s="59" t="s">
        <v>81</v>
      </c>
    </row>
    <row r="35" spans="1:2" x14ac:dyDescent="0.55000000000000004">
      <c r="A35" s="13" t="s">
        <v>82</v>
      </c>
      <c r="B35" s="42" t="s">
        <v>19</v>
      </c>
    </row>
    <row r="36" spans="1:2" x14ac:dyDescent="0.55000000000000004">
      <c r="A36" s="13" t="s">
        <v>83</v>
      </c>
      <c r="B36" s="42" t="s">
        <v>84</v>
      </c>
    </row>
    <row r="37" spans="1:2" x14ac:dyDescent="0.55000000000000004">
      <c r="A37" s="12" t="s">
        <v>0</v>
      </c>
      <c r="B37" s="42" t="s">
        <v>20</v>
      </c>
    </row>
    <row r="38" spans="1:2" s="40" customFormat="1" x14ac:dyDescent="0.55000000000000004">
      <c r="A38" s="60" t="s">
        <v>85</v>
      </c>
      <c r="B38" s="53" t="s">
        <v>86</v>
      </c>
    </row>
    <row r="39" spans="1:2" s="40" customFormat="1" x14ac:dyDescent="0.55000000000000004">
      <c r="A39" s="61" t="s">
        <v>87</v>
      </c>
      <c r="B39" s="53" t="s">
        <v>88</v>
      </c>
    </row>
    <row r="40" spans="1:2" s="40" customFormat="1" x14ac:dyDescent="0.55000000000000004">
      <c r="A40" s="60" t="s">
        <v>89</v>
      </c>
      <c r="B40" s="53" t="s">
        <v>90</v>
      </c>
    </row>
    <row r="41" spans="1:2" s="40" customFormat="1" x14ac:dyDescent="0.55000000000000004">
      <c r="A41" s="62" t="s">
        <v>91</v>
      </c>
      <c r="B41" s="53" t="s">
        <v>92</v>
      </c>
    </row>
    <row r="42" spans="1:2" s="40" customFormat="1" x14ac:dyDescent="0.55000000000000004">
      <c r="A42" s="62" t="s">
        <v>93</v>
      </c>
      <c r="B42" s="53" t="s">
        <v>94</v>
      </c>
    </row>
    <row r="43" spans="1:2" x14ac:dyDescent="0.55000000000000004">
      <c r="A43"/>
      <c r="B43"/>
    </row>
    <row r="44" spans="1:2" x14ac:dyDescent="0.55000000000000004">
      <c r="A44" s="57" t="s">
        <v>71</v>
      </c>
      <c r="B44"/>
    </row>
    <row r="45" spans="1:2" x14ac:dyDescent="0.55000000000000004">
      <c r="A45" s="58" t="s">
        <v>70</v>
      </c>
      <c r="B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5"/>
  <sheetViews>
    <sheetView workbookViewId="0"/>
  </sheetViews>
  <sheetFormatPr defaultColWidth="8.83984375" defaultRowHeight="14.4" x14ac:dyDescent="0.55000000000000004"/>
  <cols>
    <col min="1" max="1" width="15" style="3" customWidth="1"/>
    <col min="2" max="2" width="6.578125" style="3" bestFit="1" customWidth="1"/>
    <col min="3" max="3" width="11.15625" style="3" bestFit="1" customWidth="1"/>
    <col min="4" max="4" width="5.26171875" style="3" bestFit="1" customWidth="1"/>
    <col min="5" max="5" width="4.68359375" style="3" bestFit="1" customWidth="1"/>
    <col min="6" max="6" width="11.15625" style="3" bestFit="1" customWidth="1"/>
    <col min="7" max="7" width="11.41796875" style="3" bestFit="1" customWidth="1"/>
    <col min="8" max="8" width="11.83984375" style="3" bestFit="1" customWidth="1"/>
    <col min="9" max="9" width="9.68359375" style="3" bestFit="1" customWidth="1"/>
    <col min="10" max="10" width="9.68359375" style="3" customWidth="1"/>
    <col min="11" max="11" width="5.15625" style="3" bestFit="1" customWidth="1"/>
    <col min="12" max="12" width="12.578125" style="3" bestFit="1" customWidth="1"/>
    <col min="13" max="13" width="14.68359375" style="3" bestFit="1" customWidth="1"/>
    <col min="14" max="14" width="16.83984375" style="3" bestFit="1" customWidth="1"/>
    <col min="15" max="15" width="16" style="3" bestFit="1" customWidth="1"/>
    <col min="16" max="16" width="16.83984375" style="3" bestFit="1" customWidth="1"/>
    <col min="17" max="17" width="16" style="3" bestFit="1" customWidth="1"/>
    <col min="18" max="18" width="10.41796875" style="3" bestFit="1" customWidth="1"/>
    <col min="19" max="20" width="12.578125" style="3" customWidth="1"/>
    <col min="21" max="21" width="12.68359375" style="3" customWidth="1"/>
    <col min="22" max="22" width="13.26171875" style="3" bestFit="1" customWidth="1"/>
    <col min="23" max="23" width="4.41796875" style="3" bestFit="1" customWidth="1"/>
    <col min="24" max="24" width="7.68359375" style="3" customWidth="1"/>
    <col min="25" max="25" width="11.41796875" style="4" bestFit="1" customWidth="1"/>
    <col min="26" max="26" width="10.41796875" style="4" customWidth="1"/>
    <col min="27" max="27" width="11.578125" style="4" customWidth="1"/>
    <col min="28" max="28" width="12.41796875" style="4" customWidth="1"/>
    <col min="29" max="29" width="11.83984375" style="4" customWidth="1"/>
    <col min="30" max="30" width="12.41796875" style="4" customWidth="1"/>
    <col min="31" max="16384" width="8.83984375" style="3"/>
  </cols>
  <sheetData>
    <row r="1" spans="1:30" ht="43.5" thickBot="1" x14ac:dyDescent="0.6">
      <c r="A1" s="7" t="s">
        <v>57</v>
      </c>
      <c r="B1" s="9" t="s">
        <v>7</v>
      </c>
      <c r="C1" s="8" t="s">
        <v>42</v>
      </c>
      <c r="D1" s="7" t="s">
        <v>36</v>
      </c>
      <c r="E1" s="8" t="s">
        <v>65</v>
      </c>
      <c r="F1" s="8" t="s">
        <v>62</v>
      </c>
      <c r="G1" s="8" t="s">
        <v>66</v>
      </c>
      <c r="H1" s="44" t="s">
        <v>46</v>
      </c>
      <c r="I1" s="8" t="s">
        <v>38</v>
      </c>
      <c r="J1" s="8" t="s">
        <v>40</v>
      </c>
      <c r="K1" s="8" t="s">
        <v>4</v>
      </c>
      <c r="L1" s="10" t="s">
        <v>5</v>
      </c>
      <c r="M1" s="10" t="s">
        <v>6</v>
      </c>
      <c r="N1" s="8" t="s">
        <v>15</v>
      </c>
      <c r="O1" s="8" t="s">
        <v>16</v>
      </c>
      <c r="P1" s="8" t="s">
        <v>21</v>
      </c>
      <c r="Q1" s="8" t="s">
        <v>22</v>
      </c>
      <c r="R1" s="8" t="s">
        <v>59</v>
      </c>
      <c r="S1" s="51" t="s">
        <v>74</v>
      </c>
      <c r="T1" s="51" t="s">
        <v>76</v>
      </c>
      <c r="U1" s="51" t="s">
        <v>78</v>
      </c>
      <c r="V1" s="51" t="s">
        <v>80</v>
      </c>
      <c r="W1" s="63" t="s">
        <v>82</v>
      </c>
      <c r="X1" s="63" t="s">
        <v>83</v>
      </c>
      <c r="Y1" s="64" t="s">
        <v>0</v>
      </c>
      <c r="Z1" s="65" t="s">
        <v>85</v>
      </c>
      <c r="AA1" s="66" t="s">
        <v>87</v>
      </c>
      <c r="AB1" s="65" t="s">
        <v>89</v>
      </c>
      <c r="AC1" s="67" t="s">
        <v>91</v>
      </c>
      <c r="AD1" s="67" t="s">
        <v>93</v>
      </c>
    </row>
    <row r="2" spans="1:30" x14ac:dyDescent="0.55000000000000004">
      <c r="A2" s="5">
        <v>21910301152</v>
      </c>
      <c r="B2" s="2">
        <v>6</v>
      </c>
      <c r="C2" s="47" t="s">
        <v>54</v>
      </c>
      <c r="D2" s="5">
        <v>19</v>
      </c>
      <c r="E2" s="5" t="s">
        <v>2</v>
      </c>
      <c r="F2" s="5" t="s">
        <v>9</v>
      </c>
      <c r="G2" s="47" t="s">
        <v>55</v>
      </c>
      <c r="H2" s="47">
        <v>0</v>
      </c>
      <c r="I2" s="6">
        <v>41164</v>
      </c>
      <c r="J2" s="27">
        <v>41260</v>
      </c>
      <c r="K2" s="5">
        <v>0</v>
      </c>
      <c r="L2" s="1">
        <v>5</v>
      </c>
      <c r="M2" s="1" t="s">
        <v>64</v>
      </c>
      <c r="N2" s="21">
        <v>0</v>
      </c>
      <c r="O2" s="21">
        <v>20</v>
      </c>
      <c r="P2" s="21">
        <v>21</v>
      </c>
      <c r="Q2" s="22">
        <v>96</v>
      </c>
      <c r="R2" s="20">
        <v>480</v>
      </c>
      <c r="S2" s="52">
        <v>1828.5</v>
      </c>
      <c r="T2" s="52">
        <v>542</v>
      </c>
      <c r="U2" s="52">
        <v>1830</v>
      </c>
      <c r="V2" s="52">
        <v>543.20000000000005</v>
      </c>
      <c r="W2" s="3">
        <v>18</v>
      </c>
      <c r="X2" s="3">
        <v>38</v>
      </c>
      <c r="Y2" s="4">
        <f t="shared" ref="Y2:Y39" si="0">W2/X2</f>
        <v>0.47368421052631576</v>
      </c>
      <c r="Z2" s="54">
        <v>76</v>
      </c>
      <c r="AA2" s="55">
        <v>10</v>
      </c>
      <c r="AB2" s="55">
        <v>2</v>
      </c>
      <c r="AC2" s="56">
        <v>13.157894736842104</v>
      </c>
      <c r="AD2" s="56">
        <v>2.6315789473684208</v>
      </c>
    </row>
    <row r="3" spans="1:30" x14ac:dyDescent="0.55000000000000004">
      <c r="A3" s="5">
        <v>21910301112</v>
      </c>
      <c r="B3" s="2">
        <v>111</v>
      </c>
      <c r="C3" s="45" t="s">
        <v>54</v>
      </c>
      <c r="D3" s="5">
        <v>12</v>
      </c>
      <c r="E3" s="5" t="s">
        <v>2</v>
      </c>
      <c r="F3" s="5" t="s">
        <v>9</v>
      </c>
      <c r="G3" s="45" t="s">
        <v>55</v>
      </c>
      <c r="H3" s="45">
        <v>0</v>
      </c>
      <c r="I3" s="6">
        <v>41163</v>
      </c>
      <c r="J3" s="26">
        <v>41260</v>
      </c>
      <c r="K3" s="5">
        <v>0</v>
      </c>
      <c r="L3" s="1">
        <v>6</v>
      </c>
      <c r="M3" s="1" t="s">
        <v>64</v>
      </c>
      <c r="N3" s="21">
        <v>0</v>
      </c>
      <c r="O3" s="21">
        <v>20</v>
      </c>
      <c r="P3" s="21">
        <v>21</v>
      </c>
      <c r="Q3" s="22">
        <v>97</v>
      </c>
      <c r="R3" s="20">
        <v>449.8</v>
      </c>
      <c r="S3" s="52">
        <v>1653.8</v>
      </c>
      <c r="T3" s="52">
        <v>512.5</v>
      </c>
      <c r="U3" s="52">
        <v>1776</v>
      </c>
      <c r="V3" s="52">
        <v>540</v>
      </c>
      <c r="W3" s="3">
        <v>16</v>
      </c>
      <c r="X3" s="3">
        <v>41</v>
      </c>
      <c r="Y3" s="4">
        <f t="shared" si="0"/>
        <v>0.3902439024390244</v>
      </c>
      <c r="Z3" s="54">
        <v>103</v>
      </c>
      <c r="AA3" s="55">
        <v>27</v>
      </c>
      <c r="AB3" s="55">
        <v>0</v>
      </c>
      <c r="AC3" s="56">
        <v>26.21359223300971</v>
      </c>
      <c r="AD3" s="56">
        <v>0</v>
      </c>
    </row>
    <row r="4" spans="1:30" x14ac:dyDescent="0.55000000000000004">
      <c r="A4" s="5">
        <v>21910301132</v>
      </c>
      <c r="B4" s="2">
        <v>129</v>
      </c>
      <c r="C4" s="45" t="s">
        <v>54</v>
      </c>
      <c r="D4" s="5">
        <v>2</v>
      </c>
      <c r="E4" s="5" t="s">
        <v>2</v>
      </c>
      <c r="F4" s="5" t="s">
        <v>9</v>
      </c>
      <c r="G4" s="45" t="s">
        <v>55</v>
      </c>
      <c r="H4" s="45">
        <v>0</v>
      </c>
      <c r="I4" s="6">
        <v>41164</v>
      </c>
      <c r="J4" s="26">
        <v>41260</v>
      </c>
      <c r="K4" s="5">
        <v>0</v>
      </c>
      <c r="L4" s="1">
        <v>4</v>
      </c>
      <c r="M4" s="1" t="s">
        <v>64</v>
      </c>
      <c r="N4" s="21">
        <v>0</v>
      </c>
      <c r="O4" s="21">
        <v>20</v>
      </c>
      <c r="P4" s="21">
        <v>21</v>
      </c>
      <c r="Q4" s="22">
        <v>96</v>
      </c>
      <c r="R4" s="20">
        <v>427.3</v>
      </c>
      <c r="S4" s="52">
        <v>1684.2</v>
      </c>
      <c r="T4" s="52">
        <v>501.6</v>
      </c>
      <c r="U4" s="52">
        <v>1677.8</v>
      </c>
      <c r="V4" s="52">
        <v>495.6</v>
      </c>
      <c r="W4" s="3">
        <v>27</v>
      </c>
      <c r="X4" s="3">
        <v>27</v>
      </c>
      <c r="Y4" s="4">
        <f t="shared" si="0"/>
        <v>1</v>
      </c>
      <c r="Z4" s="54">
        <v>87</v>
      </c>
      <c r="AA4" s="55">
        <v>21</v>
      </c>
      <c r="AB4" s="55">
        <v>3</v>
      </c>
      <c r="AC4" s="56">
        <v>24.137931034482758</v>
      </c>
      <c r="AD4" s="56">
        <v>3.4482758620689653</v>
      </c>
    </row>
    <row r="5" spans="1:30" x14ac:dyDescent="0.55000000000000004">
      <c r="A5" s="5">
        <v>21910301082</v>
      </c>
      <c r="B5" s="2">
        <v>251</v>
      </c>
      <c r="C5" s="45" t="s">
        <v>54</v>
      </c>
      <c r="D5" s="5">
        <v>13</v>
      </c>
      <c r="E5" s="5" t="s">
        <v>2</v>
      </c>
      <c r="F5" s="5" t="s">
        <v>9</v>
      </c>
      <c r="G5" s="45" t="s">
        <v>55</v>
      </c>
      <c r="H5" s="45">
        <v>0</v>
      </c>
      <c r="I5" s="6">
        <v>41161</v>
      </c>
      <c r="J5" s="26">
        <v>41260</v>
      </c>
      <c r="K5" s="5">
        <v>0</v>
      </c>
      <c r="L5" s="1">
        <v>6</v>
      </c>
      <c r="M5" s="1" t="s">
        <v>64</v>
      </c>
      <c r="N5" s="21">
        <v>1</v>
      </c>
      <c r="O5" s="21">
        <v>20</v>
      </c>
      <c r="P5" s="21">
        <v>21</v>
      </c>
      <c r="Q5" s="22">
        <v>99</v>
      </c>
      <c r="R5" s="20">
        <v>480.4</v>
      </c>
      <c r="S5" s="52">
        <v>1687</v>
      </c>
      <c r="T5" s="52">
        <v>603.79999999999995</v>
      </c>
      <c r="U5" s="52">
        <v>1762.1</v>
      </c>
      <c r="V5" s="52">
        <v>593</v>
      </c>
      <c r="W5" s="3">
        <v>39</v>
      </c>
      <c r="X5" s="3">
        <v>41</v>
      </c>
      <c r="Y5" s="4">
        <f t="shared" si="0"/>
        <v>0.95121951219512191</v>
      </c>
      <c r="Z5" s="54">
        <v>87</v>
      </c>
      <c r="AA5" s="55">
        <v>17</v>
      </c>
      <c r="AB5" s="55">
        <v>2</v>
      </c>
      <c r="AC5" s="56">
        <v>19.540229885057471</v>
      </c>
      <c r="AD5" s="56">
        <v>2.2988505747126435</v>
      </c>
    </row>
    <row r="6" spans="1:30" x14ac:dyDescent="0.55000000000000004">
      <c r="A6" s="5">
        <v>21910301161</v>
      </c>
      <c r="B6" s="2">
        <v>376</v>
      </c>
      <c r="C6" s="45" t="s">
        <v>54</v>
      </c>
      <c r="D6" s="5">
        <v>15</v>
      </c>
      <c r="E6" s="5" t="s">
        <v>2</v>
      </c>
      <c r="F6" s="5" t="s">
        <v>9</v>
      </c>
      <c r="G6" s="45" t="s">
        <v>55</v>
      </c>
      <c r="H6" s="45">
        <v>0</v>
      </c>
      <c r="I6" s="6">
        <v>41165</v>
      </c>
      <c r="J6" s="26">
        <v>41260</v>
      </c>
      <c r="K6" s="5">
        <v>0</v>
      </c>
      <c r="L6" s="1">
        <v>3</v>
      </c>
      <c r="M6" s="1" t="s">
        <v>64</v>
      </c>
      <c r="N6" s="21">
        <v>0</v>
      </c>
      <c r="O6" s="21">
        <v>20</v>
      </c>
      <c r="P6" s="21">
        <v>21</v>
      </c>
      <c r="Q6" s="22">
        <v>95</v>
      </c>
      <c r="R6" s="20">
        <v>515.79999999999995</v>
      </c>
      <c r="S6" s="52">
        <v>1790.5</v>
      </c>
      <c r="T6" s="52">
        <v>671.1</v>
      </c>
      <c r="U6" s="52">
        <v>1872.6</v>
      </c>
      <c r="V6" s="52">
        <v>650.9</v>
      </c>
      <c r="W6" s="3">
        <v>16</v>
      </c>
      <c r="X6" s="3">
        <v>45</v>
      </c>
      <c r="Y6" s="4">
        <f t="shared" si="0"/>
        <v>0.35555555555555557</v>
      </c>
      <c r="Z6" s="54">
        <v>101</v>
      </c>
      <c r="AA6" s="55">
        <v>15</v>
      </c>
      <c r="AB6" s="55">
        <v>0</v>
      </c>
      <c r="AC6" s="56">
        <v>14.85148514851485</v>
      </c>
      <c r="AD6" s="56">
        <v>0</v>
      </c>
    </row>
    <row r="7" spans="1:30" x14ac:dyDescent="0.55000000000000004">
      <c r="A7" s="5">
        <v>21910301071</v>
      </c>
      <c r="B7" s="2">
        <v>413</v>
      </c>
      <c r="C7" s="45" t="s">
        <v>54</v>
      </c>
      <c r="D7" s="5">
        <v>7</v>
      </c>
      <c r="E7" s="5" t="s">
        <v>2</v>
      </c>
      <c r="F7" s="5" t="s">
        <v>9</v>
      </c>
      <c r="G7" s="45" t="s">
        <v>55</v>
      </c>
      <c r="H7" s="45">
        <v>0</v>
      </c>
      <c r="I7" s="6">
        <v>41161</v>
      </c>
      <c r="J7" s="26">
        <v>41260</v>
      </c>
      <c r="K7" s="5">
        <v>0</v>
      </c>
      <c r="L7" s="1">
        <v>6</v>
      </c>
      <c r="M7" s="1" t="s">
        <v>64</v>
      </c>
      <c r="N7" s="21">
        <v>1</v>
      </c>
      <c r="O7" s="21">
        <v>20</v>
      </c>
      <c r="P7" s="21">
        <v>21</v>
      </c>
      <c r="Q7" s="22">
        <v>99</v>
      </c>
      <c r="R7" s="20">
        <v>527.70000000000005</v>
      </c>
      <c r="S7" s="52">
        <v>1800.7</v>
      </c>
      <c r="T7" s="52">
        <v>516.1</v>
      </c>
      <c r="U7" s="52">
        <v>1804.2</v>
      </c>
      <c r="V7" s="52">
        <v>528.79999999999995</v>
      </c>
      <c r="W7" s="3">
        <v>17</v>
      </c>
      <c r="X7" s="3">
        <v>28</v>
      </c>
      <c r="Y7" s="4">
        <f t="shared" si="0"/>
        <v>0.6071428571428571</v>
      </c>
      <c r="Z7" s="54">
        <v>73</v>
      </c>
      <c r="AA7" s="55">
        <v>6</v>
      </c>
      <c r="AB7" s="55">
        <v>0</v>
      </c>
      <c r="AC7" s="56">
        <v>8.2191780821917799</v>
      </c>
      <c r="AD7" s="56">
        <v>0</v>
      </c>
    </row>
    <row r="8" spans="1:30" x14ac:dyDescent="0.55000000000000004">
      <c r="A8" s="5">
        <v>21910301101</v>
      </c>
      <c r="B8" s="2">
        <v>456</v>
      </c>
      <c r="C8" s="45" t="s">
        <v>54</v>
      </c>
      <c r="D8" s="5">
        <v>11</v>
      </c>
      <c r="E8" s="5" t="s">
        <v>2</v>
      </c>
      <c r="F8" s="5" t="s">
        <v>9</v>
      </c>
      <c r="G8" s="45" t="s">
        <v>55</v>
      </c>
      <c r="H8" s="45">
        <v>0</v>
      </c>
      <c r="I8" s="6">
        <v>41163</v>
      </c>
      <c r="J8" s="26">
        <v>41259</v>
      </c>
      <c r="K8" s="5">
        <v>0</v>
      </c>
      <c r="L8" s="1">
        <v>5</v>
      </c>
      <c r="M8" s="1" t="s">
        <v>64</v>
      </c>
      <c r="N8" s="21">
        <v>0</v>
      </c>
      <c r="O8" s="21">
        <v>20</v>
      </c>
      <c r="P8" s="21">
        <v>21</v>
      </c>
      <c r="Q8" s="22">
        <v>97</v>
      </c>
      <c r="R8" s="20">
        <v>411.9</v>
      </c>
      <c r="S8" s="52">
        <v>1712.7</v>
      </c>
      <c r="T8" s="52">
        <v>604.5</v>
      </c>
      <c r="U8" s="52">
        <v>1681.3</v>
      </c>
      <c r="V8" s="52">
        <v>562.79999999999995</v>
      </c>
      <c r="W8" s="3">
        <v>22</v>
      </c>
      <c r="X8" s="3">
        <v>21</v>
      </c>
      <c r="Y8" s="4">
        <f t="shared" si="0"/>
        <v>1.0476190476190477</v>
      </c>
      <c r="Z8" s="54">
        <v>61</v>
      </c>
      <c r="AA8" s="55">
        <v>12</v>
      </c>
      <c r="AB8" s="55">
        <v>2</v>
      </c>
      <c r="AC8" s="56">
        <v>19.672131147540984</v>
      </c>
      <c r="AD8" s="56">
        <v>3.278688524590164</v>
      </c>
    </row>
    <row r="9" spans="1:30" x14ac:dyDescent="0.55000000000000004">
      <c r="A9" s="5">
        <v>21910301131</v>
      </c>
      <c r="B9" s="2">
        <v>474</v>
      </c>
      <c r="C9" s="45" t="s">
        <v>54</v>
      </c>
      <c r="D9" s="5">
        <v>2</v>
      </c>
      <c r="E9" s="5" t="s">
        <v>2</v>
      </c>
      <c r="F9" s="5" t="s">
        <v>9</v>
      </c>
      <c r="G9" s="45" t="s">
        <v>55</v>
      </c>
      <c r="H9" s="45">
        <v>0</v>
      </c>
      <c r="I9" s="6">
        <v>41164</v>
      </c>
      <c r="J9" s="26">
        <v>41260</v>
      </c>
      <c r="K9" s="5">
        <v>0</v>
      </c>
      <c r="L9" s="1">
        <v>4</v>
      </c>
      <c r="M9" s="1" t="s">
        <v>64</v>
      </c>
      <c r="N9" s="21">
        <v>0</v>
      </c>
      <c r="O9" s="21">
        <v>20</v>
      </c>
      <c r="P9" s="21">
        <v>21</v>
      </c>
      <c r="Q9" s="22">
        <v>96</v>
      </c>
      <c r="R9" s="20">
        <v>400.8</v>
      </c>
      <c r="S9" s="52">
        <v>1680</v>
      </c>
      <c r="T9" s="52">
        <v>546.9</v>
      </c>
      <c r="U9" s="52">
        <v>1631.5</v>
      </c>
      <c r="V9" s="52">
        <v>539.5</v>
      </c>
      <c r="W9" s="3">
        <v>39</v>
      </c>
      <c r="X9" s="3">
        <v>48</v>
      </c>
      <c r="Y9" s="4">
        <f t="shared" si="0"/>
        <v>0.8125</v>
      </c>
      <c r="Z9" s="54">
        <v>62</v>
      </c>
      <c r="AA9" s="55">
        <v>16</v>
      </c>
      <c r="AB9" s="55">
        <v>0</v>
      </c>
      <c r="AC9" s="56">
        <v>25.806451612903224</v>
      </c>
      <c r="AD9" s="56">
        <v>0</v>
      </c>
    </row>
    <row r="10" spans="1:30" x14ac:dyDescent="0.55000000000000004">
      <c r="A10" s="5">
        <v>21910301091</v>
      </c>
      <c r="B10" s="2">
        <v>488</v>
      </c>
      <c r="C10" s="45" t="s">
        <v>54</v>
      </c>
      <c r="D10" s="5">
        <v>3</v>
      </c>
      <c r="E10" s="5" t="s">
        <v>2</v>
      </c>
      <c r="F10" s="5" t="s">
        <v>9</v>
      </c>
      <c r="G10" s="45" t="s">
        <v>55</v>
      </c>
      <c r="H10" s="45">
        <v>0</v>
      </c>
      <c r="I10" s="6">
        <v>41163</v>
      </c>
      <c r="J10" s="26">
        <v>41260</v>
      </c>
      <c r="K10" s="5">
        <v>0</v>
      </c>
      <c r="L10" s="1">
        <v>5</v>
      </c>
      <c r="M10" s="1" t="s">
        <v>64</v>
      </c>
      <c r="N10" s="21">
        <v>0</v>
      </c>
      <c r="O10" s="21">
        <v>20</v>
      </c>
      <c r="P10" s="21">
        <v>21</v>
      </c>
      <c r="Q10" s="22">
        <v>97</v>
      </c>
      <c r="R10" s="20">
        <v>469.8</v>
      </c>
      <c r="S10" s="52">
        <v>1705.2</v>
      </c>
      <c r="T10" s="52">
        <v>496.5</v>
      </c>
      <c r="U10" s="52">
        <v>1688.7</v>
      </c>
      <c r="V10" s="52">
        <v>470</v>
      </c>
      <c r="W10" s="3">
        <v>190</v>
      </c>
      <c r="X10" s="3">
        <v>28</v>
      </c>
      <c r="Y10" s="4">
        <f t="shared" si="0"/>
        <v>6.7857142857142856</v>
      </c>
      <c r="Z10" s="54">
        <v>62</v>
      </c>
      <c r="AA10" s="54">
        <v>15</v>
      </c>
      <c r="AB10" s="54">
        <v>0</v>
      </c>
      <c r="AC10" s="56">
        <v>24.193548387096776</v>
      </c>
      <c r="AD10" s="56">
        <v>0</v>
      </c>
    </row>
    <row r="11" spans="1:30" x14ac:dyDescent="0.55000000000000004">
      <c r="A11" s="5">
        <v>21910301072</v>
      </c>
      <c r="B11" s="2">
        <v>701</v>
      </c>
      <c r="C11" s="45" t="s">
        <v>54</v>
      </c>
      <c r="D11" s="5">
        <v>7</v>
      </c>
      <c r="E11" s="5" t="s">
        <v>2</v>
      </c>
      <c r="F11" s="5" t="s">
        <v>9</v>
      </c>
      <c r="G11" s="45" t="s">
        <v>55</v>
      </c>
      <c r="H11" s="45">
        <v>0</v>
      </c>
      <c r="I11" s="6">
        <v>41161</v>
      </c>
      <c r="J11" s="26">
        <v>41260</v>
      </c>
      <c r="K11" s="5">
        <v>0</v>
      </c>
      <c r="L11" s="1">
        <v>6</v>
      </c>
      <c r="M11" s="1" t="s">
        <v>64</v>
      </c>
      <c r="N11" s="21">
        <v>1</v>
      </c>
      <c r="O11" s="21">
        <v>20</v>
      </c>
      <c r="P11" s="21">
        <v>21</v>
      </c>
      <c r="Q11" s="22">
        <v>99</v>
      </c>
      <c r="R11" s="20">
        <v>519.79999999999995</v>
      </c>
      <c r="S11" s="52">
        <v>2124</v>
      </c>
      <c r="T11" s="52">
        <v>612.5</v>
      </c>
      <c r="U11" s="52">
        <v>2171.3000000000002</v>
      </c>
      <c r="V11" s="52">
        <v>606.20000000000005</v>
      </c>
      <c r="W11" s="3">
        <v>127</v>
      </c>
      <c r="X11" s="3">
        <v>51</v>
      </c>
      <c r="Y11" s="4">
        <f t="shared" si="0"/>
        <v>2.4901960784313726</v>
      </c>
      <c r="Z11" s="54">
        <v>59</v>
      </c>
      <c r="AA11" s="54">
        <v>14</v>
      </c>
      <c r="AB11" s="54">
        <v>0</v>
      </c>
      <c r="AC11" s="56">
        <v>23.728813559322035</v>
      </c>
      <c r="AD11" s="56">
        <v>0</v>
      </c>
    </row>
    <row r="12" spans="1:30" x14ac:dyDescent="0.55000000000000004">
      <c r="A12" s="5">
        <v>21910301141</v>
      </c>
      <c r="B12" s="2">
        <v>737</v>
      </c>
      <c r="C12" s="45" t="s">
        <v>54</v>
      </c>
      <c r="D12" s="5">
        <v>10</v>
      </c>
      <c r="E12" s="5" t="s">
        <v>2</v>
      </c>
      <c r="F12" s="5" t="s">
        <v>9</v>
      </c>
      <c r="G12" s="45" t="s">
        <v>55</v>
      </c>
      <c r="H12" s="45">
        <v>0</v>
      </c>
      <c r="I12" s="6">
        <v>41164</v>
      </c>
      <c r="J12" s="26">
        <v>41260</v>
      </c>
      <c r="K12" s="5">
        <v>0</v>
      </c>
      <c r="L12" s="1">
        <v>4</v>
      </c>
      <c r="M12" s="1" t="s">
        <v>64</v>
      </c>
      <c r="N12" s="21">
        <v>0</v>
      </c>
      <c r="O12" s="21">
        <v>20</v>
      </c>
      <c r="P12" s="21">
        <v>21</v>
      </c>
      <c r="Q12" s="22">
        <v>96</v>
      </c>
      <c r="R12" s="20">
        <v>438.9</v>
      </c>
      <c r="S12" s="52">
        <v>1823.3</v>
      </c>
      <c r="T12" s="52">
        <v>531.9</v>
      </c>
      <c r="U12" s="52">
        <v>1921</v>
      </c>
      <c r="V12" s="52">
        <v>550.79999999999995</v>
      </c>
      <c r="W12" s="3">
        <v>33</v>
      </c>
      <c r="X12" s="3">
        <v>61</v>
      </c>
      <c r="Y12" s="4">
        <f t="shared" si="0"/>
        <v>0.54098360655737709</v>
      </c>
      <c r="Z12" s="54">
        <v>93</v>
      </c>
      <c r="AA12" s="54">
        <v>14</v>
      </c>
      <c r="AB12" s="54">
        <v>4</v>
      </c>
      <c r="AC12" s="56">
        <v>15.053763440860216</v>
      </c>
      <c r="AD12" s="56">
        <v>4.3010752688172049</v>
      </c>
    </row>
    <row r="13" spans="1:30" x14ac:dyDescent="0.55000000000000004">
      <c r="A13" s="5">
        <v>21910301092</v>
      </c>
      <c r="B13" s="2">
        <v>772</v>
      </c>
      <c r="C13" s="45" t="s">
        <v>54</v>
      </c>
      <c r="D13" s="5">
        <v>3</v>
      </c>
      <c r="E13" s="5" t="s">
        <v>2</v>
      </c>
      <c r="F13" s="5" t="s">
        <v>9</v>
      </c>
      <c r="G13" s="45" t="s">
        <v>55</v>
      </c>
      <c r="H13" s="45">
        <v>0</v>
      </c>
      <c r="I13" s="6">
        <v>41163</v>
      </c>
      <c r="J13" s="26">
        <v>41260</v>
      </c>
      <c r="K13" s="5">
        <v>0</v>
      </c>
      <c r="L13" s="1">
        <v>5</v>
      </c>
      <c r="M13" s="1" t="s">
        <v>64</v>
      </c>
      <c r="N13" s="21">
        <v>0</v>
      </c>
      <c r="O13" s="21">
        <v>20</v>
      </c>
      <c r="P13" s="21">
        <v>21</v>
      </c>
      <c r="Q13" s="22">
        <v>97</v>
      </c>
      <c r="R13" s="20">
        <v>497.3</v>
      </c>
      <c r="S13" s="52">
        <v>1811.3</v>
      </c>
      <c r="T13" s="52">
        <v>591.70000000000005</v>
      </c>
      <c r="U13" s="52">
        <v>1832.5</v>
      </c>
      <c r="V13" s="52">
        <v>616.5</v>
      </c>
      <c r="W13" s="3">
        <v>123</v>
      </c>
      <c r="X13" s="3">
        <v>35</v>
      </c>
      <c r="Y13" s="4">
        <f t="shared" si="0"/>
        <v>3.5142857142857142</v>
      </c>
      <c r="Z13" s="54">
        <v>92</v>
      </c>
      <c r="AA13" s="55">
        <v>10</v>
      </c>
      <c r="AB13" s="55">
        <v>1</v>
      </c>
      <c r="AC13" s="56">
        <v>10.869565217391305</v>
      </c>
      <c r="AD13" s="56">
        <v>1.0869565217391304</v>
      </c>
    </row>
    <row r="14" spans="1:30" x14ac:dyDescent="0.55000000000000004">
      <c r="A14" s="5">
        <v>21910301121</v>
      </c>
      <c r="B14" s="2">
        <v>900</v>
      </c>
      <c r="C14" s="45" t="s">
        <v>54</v>
      </c>
      <c r="D14" s="5">
        <v>16</v>
      </c>
      <c r="E14" s="5" t="s">
        <v>2</v>
      </c>
      <c r="F14" s="5" t="s">
        <v>9</v>
      </c>
      <c r="G14" s="45" t="s">
        <v>55</v>
      </c>
      <c r="H14" s="45">
        <v>0</v>
      </c>
      <c r="I14" s="6">
        <v>41163</v>
      </c>
      <c r="J14" s="26">
        <v>41260</v>
      </c>
      <c r="K14" s="5">
        <v>0</v>
      </c>
      <c r="L14" s="1">
        <v>5</v>
      </c>
      <c r="M14" s="1" t="s">
        <v>64</v>
      </c>
      <c r="N14" s="21">
        <v>0</v>
      </c>
      <c r="O14" s="21">
        <v>20</v>
      </c>
      <c r="P14" s="21">
        <v>21</v>
      </c>
      <c r="Q14" s="22">
        <v>97</v>
      </c>
      <c r="R14" s="20">
        <v>483.9</v>
      </c>
      <c r="S14" s="52">
        <v>1830.2</v>
      </c>
      <c r="T14" s="52">
        <v>532.9</v>
      </c>
      <c r="U14" s="52">
        <v>1840.2</v>
      </c>
      <c r="V14" s="52">
        <v>528.5</v>
      </c>
      <c r="W14" s="3">
        <v>47</v>
      </c>
      <c r="X14" s="3">
        <v>58</v>
      </c>
      <c r="Y14" s="4">
        <f t="shared" si="0"/>
        <v>0.81034482758620685</v>
      </c>
      <c r="Z14" s="54">
        <v>83</v>
      </c>
      <c r="AA14" s="54">
        <v>15</v>
      </c>
      <c r="AB14" s="54">
        <v>2</v>
      </c>
      <c r="AC14" s="56">
        <v>18.072289156626507</v>
      </c>
      <c r="AD14" s="56">
        <v>2.4096385542168677</v>
      </c>
    </row>
    <row r="15" spans="1:30" x14ac:dyDescent="0.55000000000000004">
      <c r="A15" s="5">
        <v>21910301111</v>
      </c>
      <c r="B15" s="2">
        <v>999</v>
      </c>
      <c r="C15" s="45" t="s">
        <v>54</v>
      </c>
      <c r="D15" s="5">
        <v>12</v>
      </c>
      <c r="E15" s="5" t="s">
        <v>2</v>
      </c>
      <c r="F15" s="5" t="s">
        <v>9</v>
      </c>
      <c r="G15" s="45" t="s">
        <v>55</v>
      </c>
      <c r="H15" s="45">
        <v>0</v>
      </c>
      <c r="I15" s="6">
        <v>41163</v>
      </c>
      <c r="J15" s="26">
        <v>41260</v>
      </c>
      <c r="K15" s="5">
        <v>0</v>
      </c>
      <c r="L15" s="1">
        <v>6</v>
      </c>
      <c r="M15" s="1" t="s">
        <v>64</v>
      </c>
      <c r="N15" s="21">
        <v>0</v>
      </c>
      <c r="O15" s="21">
        <v>20</v>
      </c>
      <c r="P15" s="21">
        <v>21</v>
      </c>
      <c r="Q15" s="22">
        <v>97</v>
      </c>
      <c r="R15" s="20">
        <v>441.4</v>
      </c>
      <c r="S15" s="52">
        <v>1666.9</v>
      </c>
      <c r="T15" s="52">
        <v>546.70000000000005</v>
      </c>
      <c r="U15" s="52">
        <v>1707.6</v>
      </c>
      <c r="V15" s="52">
        <v>545.79999999999995</v>
      </c>
      <c r="W15" s="3">
        <v>13</v>
      </c>
      <c r="X15" s="3">
        <v>30</v>
      </c>
      <c r="Y15" s="4">
        <f t="shared" si="0"/>
        <v>0.43333333333333335</v>
      </c>
      <c r="Z15" s="54">
        <v>86</v>
      </c>
      <c r="AA15" s="54">
        <v>10</v>
      </c>
      <c r="AB15" s="54">
        <v>0</v>
      </c>
      <c r="AC15" s="56">
        <v>11.627906976744185</v>
      </c>
      <c r="AD15" s="56">
        <v>0</v>
      </c>
    </row>
    <row r="16" spans="1:30" x14ac:dyDescent="0.55000000000000004">
      <c r="A16" s="5">
        <v>21910301102</v>
      </c>
      <c r="B16" s="2">
        <v>1048</v>
      </c>
      <c r="C16" s="45" t="s">
        <v>54</v>
      </c>
      <c r="D16" s="5">
        <v>11</v>
      </c>
      <c r="E16" s="5" t="s">
        <v>2</v>
      </c>
      <c r="F16" s="5" t="s">
        <v>9</v>
      </c>
      <c r="G16" s="45" t="s">
        <v>55</v>
      </c>
      <c r="H16" s="45">
        <v>0</v>
      </c>
      <c r="I16" s="6">
        <v>41163</v>
      </c>
      <c r="J16" s="26">
        <v>41259</v>
      </c>
      <c r="K16" s="5">
        <v>0</v>
      </c>
      <c r="L16" s="1">
        <v>5</v>
      </c>
      <c r="M16" s="1" t="s">
        <v>64</v>
      </c>
      <c r="N16" s="21">
        <v>0</v>
      </c>
      <c r="O16" s="21">
        <v>20</v>
      </c>
      <c r="P16" s="21">
        <v>21</v>
      </c>
      <c r="Q16" s="22">
        <v>97</v>
      </c>
      <c r="R16" s="20">
        <v>504.8</v>
      </c>
      <c r="S16" s="52">
        <v>1708.3</v>
      </c>
      <c r="T16" s="52">
        <v>647.79999999999995</v>
      </c>
      <c r="U16" s="52">
        <v>1677.1</v>
      </c>
      <c r="V16" s="52">
        <v>662.2</v>
      </c>
      <c r="W16" s="3">
        <v>13</v>
      </c>
      <c r="X16" s="3">
        <v>41</v>
      </c>
      <c r="Y16" s="4">
        <f t="shared" si="0"/>
        <v>0.31707317073170732</v>
      </c>
      <c r="Z16" s="54">
        <v>102</v>
      </c>
      <c r="AA16" s="54">
        <v>15</v>
      </c>
      <c r="AB16" s="54">
        <v>0</v>
      </c>
      <c r="AC16" s="56">
        <v>14.705882352941178</v>
      </c>
      <c r="AD16" s="56">
        <v>0</v>
      </c>
    </row>
    <row r="17" spans="1:30" x14ac:dyDescent="0.55000000000000004">
      <c r="A17" s="5">
        <v>21910301151</v>
      </c>
      <c r="B17" s="2">
        <v>1174</v>
      </c>
      <c r="C17" s="45" t="s">
        <v>54</v>
      </c>
      <c r="D17" s="5">
        <v>19</v>
      </c>
      <c r="E17" s="5" t="s">
        <v>2</v>
      </c>
      <c r="F17" s="5" t="s">
        <v>9</v>
      </c>
      <c r="G17" s="45" t="s">
        <v>55</v>
      </c>
      <c r="H17" s="45">
        <v>0</v>
      </c>
      <c r="I17" s="6">
        <v>41164</v>
      </c>
      <c r="J17" s="26">
        <v>41260</v>
      </c>
      <c r="K17" s="5">
        <v>0</v>
      </c>
      <c r="L17" s="1">
        <v>5</v>
      </c>
      <c r="M17" s="1" t="s">
        <v>64</v>
      </c>
      <c r="N17" s="21">
        <v>0</v>
      </c>
      <c r="O17" s="21">
        <v>20</v>
      </c>
      <c r="P17" s="21">
        <v>21</v>
      </c>
      <c r="Q17" s="22">
        <v>96</v>
      </c>
      <c r="R17" s="20">
        <v>474.2</v>
      </c>
      <c r="S17" s="52">
        <v>1857.5</v>
      </c>
      <c r="T17" s="52">
        <v>586.29999999999995</v>
      </c>
      <c r="U17" s="52">
        <v>1788.4</v>
      </c>
      <c r="V17" s="52">
        <v>534.5</v>
      </c>
      <c r="W17" s="3">
        <v>10</v>
      </c>
      <c r="X17" s="3">
        <v>26</v>
      </c>
      <c r="Y17" s="4">
        <f t="shared" si="0"/>
        <v>0.38461538461538464</v>
      </c>
      <c r="Z17" s="54">
        <v>91</v>
      </c>
      <c r="AA17" s="54">
        <v>9</v>
      </c>
      <c r="AB17" s="54">
        <v>2</v>
      </c>
      <c r="AC17" s="56">
        <v>9.8901098901098905</v>
      </c>
      <c r="AD17" s="56">
        <v>2.197802197802198</v>
      </c>
    </row>
    <row r="18" spans="1:30" x14ac:dyDescent="0.55000000000000004">
      <c r="A18" s="5">
        <v>21910301122</v>
      </c>
      <c r="B18" s="2">
        <v>1178</v>
      </c>
      <c r="C18" s="45" t="s">
        <v>54</v>
      </c>
      <c r="D18" s="5">
        <v>16</v>
      </c>
      <c r="E18" s="5" t="s">
        <v>2</v>
      </c>
      <c r="F18" s="5" t="s">
        <v>9</v>
      </c>
      <c r="G18" s="45" t="s">
        <v>55</v>
      </c>
      <c r="H18" s="45">
        <v>0</v>
      </c>
      <c r="I18" s="6">
        <v>41163</v>
      </c>
      <c r="J18" s="26">
        <v>41260</v>
      </c>
      <c r="K18" s="5">
        <v>0</v>
      </c>
      <c r="L18" s="1">
        <v>5</v>
      </c>
      <c r="M18" s="1" t="s">
        <v>64</v>
      </c>
      <c r="N18" s="21">
        <v>0</v>
      </c>
      <c r="O18" s="21">
        <v>20</v>
      </c>
      <c r="P18" s="21">
        <v>21</v>
      </c>
      <c r="Q18" s="22">
        <v>97</v>
      </c>
      <c r="R18" s="20">
        <v>496.6</v>
      </c>
      <c r="S18" s="52">
        <v>1830.8</v>
      </c>
      <c r="T18" s="52">
        <v>619.29999999999995</v>
      </c>
      <c r="U18" s="52">
        <v>1804.1</v>
      </c>
      <c r="V18" s="52">
        <v>570.5</v>
      </c>
      <c r="W18" s="3">
        <v>37</v>
      </c>
      <c r="X18" s="3">
        <v>55</v>
      </c>
      <c r="Y18" s="4">
        <f t="shared" si="0"/>
        <v>0.67272727272727273</v>
      </c>
      <c r="Z18" s="54">
        <v>68</v>
      </c>
      <c r="AA18" s="54">
        <v>9</v>
      </c>
      <c r="AB18" s="54">
        <v>0</v>
      </c>
      <c r="AC18" s="56">
        <v>13.23529411764706</v>
      </c>
      <c r="AD18" s="56">
        <v>0</v>
      </c>
    </row>
    <row r="19" spans="1:30" x14ac:dyDescent="0.55000000000000004">
      <c r="A19" s="5">
        <v>21910301142</v>
      </c>
      <c r="B19" s="2">
        <v>1228</v>
      </c>
      <c r="C19" s="45" t="s">
        <v>54</v>
      </c>
      <c r="D19" s="5">
        <v>10</v>
      </c>
      <c r="E19" s="5" t="s">
        <v>2</v>
      </c>
      <c r="F19" s="5" t="s">
        <v>9</v>
      </c>
      <c r="G19" s="45" t="s">
        <v>55</v>
      </c>
      <c r="H19" s="45">
        <v>0</v>
      </c>
      <c r="I19" s="6">
        <v>41164</v>
      </c>
      <c r="J19" s="26">
        <v>41260</v>
      </c>
      <c r="K19" s="5">
        <v>0</v>
      </c>
      <c r="L19" s="1">
        <v>4</v>
      </c>
      <c r="M19" s="1" t="s">
        <v>64</v>
      </c>
      <c r="N19" s="21">
        <v>0</v>
      </c>
      <c r="O19" s="21">
        <v>20</v>
      </c>
      <c r="P19" s="21">
        <v>21</v>
      </c>
      <c r="Q19" s="22">
        <v>96</v>
      </c>
      <c r="R19" s="20">
        <v>472</v>
      </c>
      <c r="S19" s="52">
        <v>1840.2</v>
      </c>
      <c r="T19" s="52">
        <v>637.29999999999995</v>
      </c>
      <c r="U19" s="52">
        <v>2266.6</v>
      </c>
      <c r="V19" s="52">
        <v>597.1</v>
      </c>
      <c r="W19" s="3">
        <v>81</v>
      </c>
      <c r="X19" s="3">
        <v>44</v>
      </c>
      <c r="Y19" s="4">
        <f t="shared" si="0"/>
        <v>1.8409090909090908</v>
      </c>
      <c r="Z19" s="54">
        <v>85</v>
      </c>
      <c r="AA19" s="54">
        <v>15</v>
      </c>
      <c r="AB19" s="54">
        <v>1</v>
      </c>
      <c r="AC19" s="56">
        <v>17.647058823529413</v>
      </c>
      <c r="AD19" s="56">
        <v>1.1764705882352942</v>
      </c>
    </row>
    <row r="20" spans="1:30" x14ac:dyDescent="0.55000000000000004">
      <c r="A20" s="5">
        <v>21910301081</v>
      </c>
      <c r="B20" s="2">
        <v>1293</v>
      </c>
      <c r="C20" s="45" t="s">
        <v>54</v>
      </c>
      <c r="D20" s="5">
        <v>13</v>
      </c>
      <c r="E20" s="5" t="s">
        <v>2</v>
      </c>
      <c r="F20" s="5" t="s">
        <v>9</v>
      </c>
      <c r="G20" s="45" t="s">
        <v>55</v>
      </c>
      <c r="H20" s="45">
        <v>0</v>
      </c>
      <c r="I20" s="6">
        <v>41161</v>
      </c>
      <c r="J20" s="26">
        <v>41260</v>
      </c>
      <c r="K20" s="5">
        <v>0</v>
      </c>
      <c r="L20" s="1">
        <v>6</v>
      </c>
      <c r="M20" s="1" t="s">
        <v>64</v>
      </c>
      <c r="N20" s="21">
        <v>1</v>
      </c>
      <c r="O20" s="21">
        <v>20</v>
      </c>
      <c r="P20" s="21">
        <v>21</v>
      </c>
      <c r="Q20" s="22">
        <v>99</v>
      </c>
      <c r="R20" s="20">
        <v>470.3</v>
      </c>
      <c r="S20" s="52">
        <v>2014.2</v>
      </c>
      <c r="T20" s="52">
        <v>712.9</v>
      </c>
      <c r="U20" s="52">
        <v>1937.2</v>
      </c>
      <c r="V20" s="52">
        <v>690.6</v>
      </c>
      <c r="W20" s="3">
        <v>28</v>
      </c>
      <c r="X20" s="3">
        <v>51</v>
      </c>
      <c r="Y20" s="4">
        <f t="shared" si="0"/>
        <v>0.5490196078431373</v>
      </c>
      <c r="Z20" s="54">
        <v>97</v>
      </c>
      <c r="AA20" s="54">
        <v>7</v>
      </c>
      <c r="AB20" s="54">
        <v>1</v>
      </c>
      <c r="AC20" s="56">
        <v>7.216494845360824</v>
      </c>
      <c r="AD20" s="56">
        <v>1.0309278350515463</v>
      </c>
    </row>
    <row r="21" spans="1:30" x14ac:dyDescent="0.55000000000000004">
      <c r="A21" s="5">
        <v>21910301162</v>
      </c>
      <c r="B21" s="2">
        <v>1326</v>
      </c>
      <c r="C21" s="45" t="s">
        <v>54</v>
      </c>
      <c r="D21" s="5">
        <v>15</v>
      </c>
      <c r="E21" s="5" t="s">
        <v>2</v>
      </c>
      <c r="F21" s="5" t="s">
        <v>9</v>
      </c>
      <c r="G21" s="45" t="s">
        <v>55</v>
      </c>
      <c r="H21" s="45">
        <v>0</v>
      </c>
      <c r="I21" s="6">
        <v>41165</v>
      </c>
      <c r="J21" s="26">
        <v>41260</v>
      </c>
      <c r="K21" s="5">
        <v>0</v>
      </c>
      <c r="L21" s="1">
        <v>3</v>
      </c>
      <c r="M21" s="1" t="s">
        <v>64</v>
      </c>
      <c r="N21" s="21">
        <v>0</v>
      </c>
      <c r="O21" s="21">
        <v>20</v>
      </c>
      <c r="P21" s="21">
        <v>21</v>
      </c>
      <c r="Q21" s="22">
        <v>95</v>
      </c>
      <c r="R21" s="20">
        <v>524.1</v>
      </c>
      <c r="S21" s="52">
        <v>1839.1</v>
      </c>
      <c r="T21" s="52">
        <v>583.20000000000005</v>
      </c>
      <c r="U21" s="52">
        <v>1897.7</v>
      </c>
      <c r="V21" s="52">
        <v>576.6</v>
      </c>
      <c r="W21" s="3">
        <v>13</v>
      </c>
      <c r="X21" s="3">
        <v>42</v>
      </c>
      <c r="Y21" s="4">
        <f t="shared" si="0"/>
        <v>0.30952380952380953</v>
      </c>
      <c r="Z21" s="54">
        <v>99</v>
      </c>
      <c r="AA21" s="54">
        <v>16</v>
      </c>
      <c r="AB21" s="54">
        <v>0</v>
      </c>
      <c r="AC21" s="56">
        <v>16.161616161616163</v>
      </c>
      <c r="AD21" s="56">
        <v>0</v>
      </c>
    </row>
    <row r="22" spans="1:30" x14ac:dyDescent="0.55000000000000004">
      <c r="A22" s="5">
        <v>21910301312</v>
      </c>
      <c r="B22" s="2">
        <v>15</v>
      </c>
      <c r="C22" s="45" t="s">
        <v>54</v>
      </c>
      <c r="D22" s="5">
        <v>28</v>
      </c>
      <c r="E22" s="5" t="s">
        <v>2</v>
      </c>
      <c r="F22" s="5" t="s">
        <v>9</v>
      </c>
      <c r="G22" s="45" t="s">
        <v>56</v>
      </c>
      <c r="H22" s="46">
        <v>250000</v>
      </c>
      <c r="I22" s="6">
        <v>41165</v>
      </c>
      <c r="J22" s="26">
        <v>41259</v>
      </c>
      <c r="K22" s="5">
        <v>0</v>
      </c>
      <c r="L22" s="1">
        <v>4</v>
      </c>
      <c r="M22" s="1" t="s">
        <v>64</v>
      </c>
      <c r="N22" s="21">
        <v>0</v>
      </c>
      <c r="O22" s="21">
        <v>20</v>
      </c>
      <c r="P22" s="21">
        <v>21</v>
      </c>
      <c r="Q22" s="22">
        <v>95</v>
      </c>
      <c r="R22" s="20">
        <v>461.4</v>
      </c>
      <c r="S22" s="52">
        <v>1575</v>
      </c>
      <c r="T22" s="52">
        <v>560.29999999999995</v>
      </c>
      <c r="U22" s="52">
        <v>1540.8</v>
      </c>
      <c r="V22" s="52">
        <v>603.6</v>
      </c>
      <c r="W22" s="3">
        <v>41</v>
      </c>
      <c r="X22" s="3">
        <v>35</v>
      </c>
      <c r="Y22" s="4">
        <f t="shared" si="0"/>
        <v>1.1714285714285715</v>
      </c>
      <c r="Z22" s="54">
        <v>79</v>
      </c>
      <c r="AA22" s="55">
        <v>17</v>
      </c>
      <c r="AB22" s="55">
        <v>9</v>
      </c>
      <c r="AC22" s="56">
        <v>21.518987341772153</v>
      </c>
      <c r="AD22" s="56">
        <v>11.39240506329114</v>
      </c>
    </row>
    <row r="23" spans="1:30" x14ac:dyDescent="0.55000000000000004">
      <c r="A23" s="5">
        <v>21910301232</v>
      </c>
      <c r="B23" s="2">
        <v>165</v>
      </c>
      <c r="C23" s="45" t="s">
        <v>54</v>
      </c>
      <c r="D23" s="5">
        <v>23</v>
      </c>
      <c r="E23" s="5" t="s">
        <v>2</v>
      </c>
      <c r="F23" s="5" t="s">
        <v>9</v>
      </c>
      <c r="G23" s="45" t="s">
        <v>56</v>
      </c>
      <c r="H23" s="46">
        <v>250000</v>
      </c>
      <c r="I23" s="6">
        <v>41162</v>
      </c>
      <c r="J23" s="26">
        <v>41260</v>
      </c>
      <c r="K23" s="5">
        <v>0</v>
      </c>
      <c r="L23" s="1">
        <v>6</v>
      </c>
      <c r="M23" s="1" t="s">
        <v>64</v>
      </c>
      <c r="N23" s="21">
        <v>0</v>
      </c>
      <c r="O23" s="21">
        <v>20</v>
      </c>
      <c r="P23" s="21">
        <v>21</v>
      </c>
      <c r="Q23" s="22">
        <v>98</v>
      </c>
      <c r="R23" s="20">
        <v>378.6</v>
      </c>
      <c r="S23" s="52">
        <v>1642</v>
      </c>
      <c r="T23" s="52">
        <v>536.5</v>
      </c>
      <c r="U23" s="52">
        <v>1615.3</v>
      </c>
      <c r="V23" s="52">
        <v>554.20000000000005</v>
      </c>
      <c r="W23" s="3">
        <v>13</v>
      </c>
      <c r="X23" s="3">
        <v>29</v>
      </c>
      <c r="Y23" s="4">
        <f t="shared" si="0"/>
        <v>0.44827586206896552</v>
      </c>
      <c r="Z23" s="54">
        <v>77</v>
      </c>
      <c r="AA23" s="55">
        <v>13</v>
      </c>
      <c r="AB23" s="55">
        <v>3</v>
      </c>
      <c r="AC23" s="56">
        <v>16.883116883116884</v>
      </c>
      <c r="AD23" s="56">
        <v>3.8961038961038961</v>
      </c>
    </row>
    <row r="24" spans="1:30" x14ac:dyDescent="0.55000000000000004">
      <c r="A24" s="5">
        <v>21910301302</v>
      </c>
      <c r="B24" s="2">
        <v>194</v>
      </c>
      <c r="C24" s="45" t="s">
        <v>54</v>
      </c>
      <c r="D24" s="5">
        <v>26</v>
      </c>
      <c r="E24" s="5" t="s">
        <v>2</v>
      </c>
      <c r="F24" s="5" t="s">
        <v>9</v>
      </c>
      <c r="G24" s="45" t="s">
        <v>56</v>
      </c>
      <c r="H24" s="46">
        <v>250000</v>
      </c>
      <c r="I24" s="6">
        <v>41165</v>
      </c>
      <c r="J24" s="26">
        <v>41259</v>
      </c>
      <c r="K24" s="5">
        <v>0</v>
      </c>
      <c r="L24" s="1">
        <v>4</v>
      </c>
      <c r="M24" s="1" t="s">
        <v>64</v>
      </c>
      <c r="N24" s="21">
        <v>0</v>
      </c>
      <c r="O24" s="21">
        <v>20</v>
      </c>
      <c r="P24" s="21">
        <v>21</v>
      </c>
      <c r="Q24" s="22">
        <v>95</v>
      </c>
      <c r="R24" s="20">
        <v>523.1</v>
      </c>
      <c r="S24" s="52">
        <v>1676.1</v>
      </c>
      <c r="T24" s="52">
        <v>597.4</v>
      </c>
      <c r="U24" s="52">
        <v>1733.2</v>
      </c>
      <c r="V24" s="52">
        <v>618.1</v>
      </c>
      <c r="W24" s="3">
        <v>35</v>
      </c>
      <c r="X24" s="3">
        <v>62</v>
      </c>
      <c r="Y24" s="4">
        <f t="shared" si="0"/>
        <v>0.56451612903225812</v>
      </c>
      <c r="Z24" s="54">
        <v>72</v>
      </c>
      <c r="AA24" s="55">
        <v>16</v>
      </c>
      <c r="AB24" s="55">
        <v>1</v>
      </c>
      <c r="AC24" s="56">
        <v>22.222222222222221</v>
      </c>
      <c r="AD24" s="56">
        <v>1.3888888888888888</v>
      </c>
    </row>
    <row r="25" spans="1:30" x14ac:dyDescent="0.55000000000000004">
      <c r="A25" s="5">
        <v>21910301241</v>
      </c>
      <c r="B25" s="2">
        <v>277</v>
      </c>
      <c r="C25" s="45" t="s">
        <v>54</v>
      </c>
      <c r="D25" s="5">
        <v>25</v>
      </c>
      <c r="E25" s="5" t="s">
        <v>2</v>
      </c>
      <c r="F25" s="5" t="s">
        <v>9</v>
      </c>
      <c r="G25" s="45" t="s">
        <v>56</v>
      </c>
      <c r="H25" s="46">
        <v>250000</v>
      </c>
      <c r="I25" s="6">
        <v>41162</v>
      </c>
      <c r="J25" s="26">
        <v>41259</v>
      </c>
      <c r="K25" s="5">
        <v>0</v>
      </c>
      <c r="L25" s="1">
        <v>6</v>
      </c>
      <c r="M25" s="1" t="s">
        <v>64</v>
      </c>
      <c r="N25" s="21">
        <v>0</v>
      </c>
      <c r="O25" s="21">
        <v>20</v>
      </c>
      <c r="P25" s="21">
        <v>21</v>
      </c>
      <c r="Q25" s="22">
        <v>98</v>
      </c>
      <c r="R25" s="20">
        <v>437.8</v>
      </c>
      <c r="S25" s="52">
        <v>1570.6</v>
      </c>
      <c r="T25" s="52">
        <v>559.70000000000005</v>
      </c>
      <c r="U25" s="52">
        <v>1585.6</v>
      </c>
      <c r="V25" s="52">
        <v>563.1</v>
      </c>
      <c r="W25" s="3">
        <v>38</v>
      </c>
      <c r="X25" s="3">
        <v>37</v>
      </c>
      <c r="Y25" s="4">
        <f t="shared" si="0"/>
        <v>1.027027027027027</v>
      </c>
      <c r="Z25" s="54">
        <v>88</v>
      </c>
      <c r="AA25" s="55">
        <v>11</v>
      </c>
      <c r="AB25" s="55">
        <v>0</v>
      </c>
      <c r="AC25" s="56">
        <v>12.5</v>
      </c>
      <c r="AD25" s="56">
        <v>0</v>
      </c>
    </row>
    <row r="26" spans="1:30" x14ac:dyDescent="0.55000000000000004">
      <c r="A26" s="5">
        <v>21910301222</v>
      </c>
      <c r="B26" s="2">
        <v>292</v>
      </c>
      <c r="C26" s="45" t="s">
        <v>54</v>
      </c>
      <c r="D26" s="5">
        <v>31</v>
      </c>
      <c r="E26" s="5" t="s">
        <v>2</v>
      </c>
      <c r="F26" s="5" t="s">
        <v>9</v>
      </c>
      <c r="G26" s="45" t="s">
        <v>56</v>
      </c>
      <c r="H26" s="46">
        <v>250000</v>
      </c>
      <c r="I26" s="6">
        <v>41161</v>
      </c>
      <c r="J26" s="26">
        <v>41260</v>
      </c>
      <c r="K26" s="5">
        <v>0</v>
      </c>
      <c r="L26" s="1">
        <v>6</v>
      </c>
      <c r="M26" s="1" t="s">
        <v>64</v>
      </c>
      <c r="N26" s="21">
        <v>1</v>
      </c>
      <c r="O26" s="21">
        <v>20</v>
      </c>
      <c r="P26" s="21">
        <v>21</v>
      </c>
      <c r="Q26" s="22">
        <v>99</v>
      </c>
      <c r="R26" s="20">
        <v>450.6</v>
      </c>
      <c r="S26" s="52">
        <v>1643.8</v>
      </c>
      <c r="T26" s="52">
        <v>542.6</v>
      </c>
      <c r="U26" s="52">
        <v>1639</v>
      </c>
      <c r="V26" s="52">
        <v>560.5</v>
      </c>
      <c r="W26" s="3">
        <v>63</v>
      </c>
      <c r="X26" s="3">
        <v>44</v>
      </c>
      <c r="Y26" s="4">
        <f t="shared" si="0"/>
        <v>1.4318181818181819</v>
      </c>
      <c r="Z26" s="54">
        <v>91</v>
      </c>
      <c r="AA26" s="54">
        <v>19</v>
      </c>
      <c r="AB26" s="54">
        <v>2</v>
      </c>
      <c r="AC26" s="56">
        <v>20.87912087912088</v>
      </c>
      <c r="AD26" s="56">
        <v>2.197802197802198</v>
      </c>
    </row>
    <row r="27" spans="1:30" x14ac:dyDescent="0.55000000000000004">
      <c r="A27" s="5">
        <v>21910301231</v>
      </c>
      <c r="B27" s="2">
        <v>303</v>
      </c>
      <c r="C27" s="45" t="s">
        <v>54</v>
      </c>
      <c r="D27" s="5">
        <v>23</v>
      </c>
      <c r="E27" s="5" t="s">
        <v>2</v>
      </c>
      <c r="F27" s="5" t="s">
        <v>9</v>
      </c>
      <c r="G27" s="45" t="s">
        <v>56</v>
      </c>
      <c r="H27" s="46">
        <v>250000</v>
      </c>
      <c r="I27" s="6">
        <v>41162</v>
      </c>
      <c r="J27" s="26">
        <v>41260</v>
      </c>
      <c r="K27" s="5">
        <v>0</v>
      </c>
      <c r="L27" s="1">
        <v>6</v>
      </c>
      <c r="M27" s="1" t="s">
        <v>64</v>
      </c>
      <c r="N27" s="21">
        <v>0</v>
      </c>
      <c r="O27" s="21">
        <v>20</v>
      </c>
      <c r="P27" s="21">
        <v>21</v>
      </c>
      <c r="Q27" s="22">
        <v>98</v>
      </c>
      <c r="R27" s="20">
        <v>447.3</v>
      </c>
      <c r="S27" s="52">
        <v>1642.7</v>
      </c>
      <c r="T27" s="52">
        <v>498.5</v>
      </c>
      <c r="U27" s="52">
        <v>1674.9</v>
      </c>
      <c r="V27" s="52">
        <v>490.9</v>
      </c>
      <c r="W27" s="3">
        <v>28</v>
      </c>
      <c r="X27" s="3">
        <v>55</v>
      </c>
      <c r="Y27" s="4">
        <f t="shared" si="0"/>
        <v>0.50909090909090904</v>
      </c>
      <c r="Z27" s="54">
        <v>77</v>
      </c>
      <c r="AA27" s="55">
        <v>9</v>
      </c>
      <c r="AB27" s="55">
        <v>0</v>
      </c>
      <c r="AC27" s="56">
        <v>11.688311688311687</v>
      </c>
      <c r="AD27" s="56">
        <v>0</v>
      </c>
    </row>
    <row r="28" spans="1:30" x14ac:dyDescent="0.55000000000000004">
      <c r="A28" s="5">
        <v>21910301221</v>
      </c>
      <c r="B28" s="2">
        <v>436</v>
      </c>
      <c r="C28" s="45" t="s">
        <v>54</v>
      </c>
      <c r="D28" s="5">
        <v>31</v>
      </c>
      <c r="E28" s="5" t="s">
        <v>2</v>
      </c>
      <c r="F28" s="5" t="s">
        <v>9</v>
      </c>
      <c r="G28" s="45" t="s">
        <v>56</v>
      </c>
      <c r="H28" s="46">
        <v>250000</v>
      </c>
      <c r="I28" s="6">
        <v>41161</v>
      </c>
      <c r="J28" s="26">
        <v>41260</v>
      </c>
      <c r="K28" s="5">
        <v>0</v>
      </c>
      <c r="L28" s="1">
        <v>6</v>
      </c>
      <c r="M28" s="1" t="s">
        <v>64</v>
      </c>
      <c r="N28" s="21">
        <v>1</v>
      </c>
      <c r="O28" s="21">
        <v>20</v>
      </c>
      <c r="P28" s="21">
        <v>21</v>
      </c>
      <c r="Q28" s="22">
        <v>99</v>
      </c>
      <c r="R28" s="20">
        <v>440.8</v>
      </c>
      <c r="S28" s="52">
        <v>1404</v>
      </c>
      <c r="T28" s="52">
        <v>530.4</v>
      </c>
      <c r="U28" s="52">
        <v>1431.7</v>
      </c>
      <c r="V28" s="52">
        <v>510.5</v>
      </c>
      <c r="W28" s="3">
        <v>38</v>
      </c>
      <c r="X28" s="3">
        <v>29</v>
      </c>
      <c r="Y28" s="4">
        <f t="shared" si="0"/>
        <v>1.3103448275862069</v>
      </c>
      <c r="Z28" s="54">
        <v>57</v>
      </c>
      <c r="AA28" s="55">
        <v>13</v>
      </c>
      <c r="AB28" s="55">
        <v>3</v>
      </c>
      <c r="AC28" s="56">
        <v>22.807017543859647</v>
      </c>
      <c r="AD28" s="56">
        <v>5.2631578947368416</v>
      </c>
    </row>
    <row r="29" spans="1:30" x14ac:dyDescent="0.55000000000000004">
      <c r="A29" s="5">
        <v>21910301292</v>
      </c>
      <c r="B29" s="2">
        <v>481</v>
      </c>
      <c r="C29" s="45" t="s">
        <v>54</v>
      </c>
      <c r="D29" s="5">
        <v>22</v>
      </c>
      <c r="E29" s="5" t="s">
        <v>2</v>
      </c>
      <c r="F29" s="5" t="s">
        <v>9</v>
      </c>
      <c r="G29" s="45" t="s">
        <v>56</v>
      </c>
      <c r="H29" s="46">
        <v>250000</v>
      </c>
      <c r="I29" s="6">
        <v>41165</v>
      </c>
      <c r="J29" s="26">
        <v>41259</v>
      </c>
      <c r="K29" s="5">
        <v>0</v>
      </c>
      <c r="L29" s="1">
        <v>3</v>
      </c>
      <c r="M29" s="1" t="s">
        <v>64</v>
      </c>
      <c r="N29" s="21">
        <v>0</v>
      </c>
      <c r="O29" s="21">
        <v>20</v>
      </c>
      <c r="P29" s="21">
        <v>21</v>
      </c>
      <c r="Q29" s="22">
        <v>95</v>
      </c>
      <c r="R29" s="20">
        <v>428</v>
      </c>
      <c r="S29" s="52">
        <v>1630.7</v>
      </c>
      <c r="T29" s="52">
        <v>538.79999999999995</v>
      </c>
      <c r="U29" s="52">
        <v>1575.4</v>
      </c>
      <c r="V29" s="52">
        <v>516.79999999999995</v>
      </c>
      <c r="W29" s="3">
        <v>49</v>
      </c>
      <c r="X29" s="3">
        <v>49</v>
      </c>
      <c r="Y29" s="4">
        <f t="shared" si="0"/>
        <v>1</v>
      </c>
      <c r="Z29" s="54">
        <v>58</v>
      </c>
      <c r="AA29" s="54">
        <v>5</v>
      </c>
      <c r="AB29" s="54">
        <v>1</v>
      </c>
      <c r="AC29" s="56">
        <v>8.6206896551724146</v>
      </c>
      <c r="AD29" s="56">
        <v>1.7241379310344827</v>
      </c>
    </row>
    <row r="30" spans="1:30" x14ac:dyDescent="0.55000000000000004">
      <c r="A30" s="5">
        <v>21910301242</v>
      </c>
      <c r="B30" s="2">
        <v>727</v>
      </c>
      <c r="C30" s="45" t="s">
        <v>54</v>
      </c>
      <c r="D30" s="5">
        <v>25</v>
      </c>
      <c r="E30" s="5" t="s">
        <v>2</v>
      </c>
      <c r="F30" s="5" t="s">
        <v>9</v>
      </c>
      <c r="G30" s="45" t="s">
        <v>56</v>
      </c>
      <c r="H30" s="46">
        <v>250000</v>
      </c>
      <c r="I30" s="6">
        <v>41162</v>
      </c>
      <c r="J30" s="26">
        <v>41259</v>
      </c>
      <c r="K30" s="5">
        <v>0</v>
      </c>
      <c r="L30" s="1">
        <v>6</v>
      </c>
      <c r="M30" s="1" t="s">
        <v>64</v>
      </c>
      <c r="N30" s="21">
        <v>0</v>
      </c>
      <c r="O30" s="21">
        <v>20</v>
      </c>
      <c r="P30" s="21">
        <v>21</v>
      </c>
      <c r="Q30" s="22">
        <v>98</v>
      </c>
      <c r="R30" s="20">
        <v>439.8</v>
      </c>
      <c r="S30" s="52">
        <v>1403.7</v>
      </c>
      <c r="T30" s="52">
        <v>574.29999999999995</v>
      </c>
      <c r="U30" s="52">
        <v>1407</v>
      </c>
      <c r="V30" s="52">
        <v>549.9</v>
      </c>
      <c r="W30" s="3">
        <v>50</v>
      </c>
      <c r="X30" s="3">
        <v>40</v>
      </c>
      <c r="Y30" s="4">
        <f t="shared" si="0"/>
        <v>1.25</v>
      </c>
      <c r="Z30" s="54">
        <v>76</v>
      </c>
      <c r="AA30" s="55">
        <v>5</v>
      </c>
      <c r="AB30" s="55">
        <v>0</v>
      </c>
      <c r="AC30" s="56">
        <v>6.5789473684210522</v>
      </c>
      <c r="AD30" s="56">
        <v>0</v>
      </c>
    </row>
    <row r="31" spans="1:30" x14ac:dyDescent="0.55000000000000004">
      <c r="A31" s="5">
        <v>21910301252</v>
      </c>
      <c r="B31" s="2">
        <v>836</v>
      </c>
      <c r="C31" s="45" t="s">
        <v>54</v>
      </c>
      <c r="D31" s="5">
        <v>29</v>
      </c>
      <c r="E31" s="5" t="s">
        <v>2</v>
      </c>
      <c r="F31" s="5" t="s">
        <v>9</v>
      </c>
      <c r="G31" s="45" t="s">
        <v>56</v>
      </c>
      <c r="H31" s="46">
        <v>250000</v>
      </c>
      <c r="I31" s="6">
        <v>41162</v>
      </c>
      <c r="J31" s="26">
        <v>41260</v>
      </c>
      <c r="K31" s="5">
        <v>0</v>
      </c>
      <c r="L31" s="1">
        <v>6</v>
      </c>
      <c r="M31" s="1" t="s">
        <v>64</v>
      </c>
      <c r="N31" s="21">
        <v>0</v>
      </c>
      <c r="O31" s="21">
        <v>20</v>
      </c>
      <c r="P31" s="21">
        <v>21</v>
      </c>
      <c r="Q31" s="22">
        <v>98</v>
      </c>
      <c r="R31" s="20">
        <v>508.8</v>
      </c>
      <c r="S31" s="52">
        <v>1850</v>
      </c>
      <c r="T31" s="52">
        <v>595</v>
      </c>
      <c r="U31" s="52">
        <v>1896</v>
      </c>
      <c r="V31" s="52">
        <v>635</v>
      </c>
      <c r="W31" s="3">
        <v>28</v>
      </c>
      <c r="X31" s="3">
        <v>54</v>
      </c>
      <c r="Y31" s="4">
        <f t="shared" si="0"/>
        <v>0.51851851851851849</v>
      </c>
      <c r="Z31" s="54">
        <v>93</v>
      </c>
      <c r="AA31" s="54">
        <v>7</v>
      </c>
      <c r="AB31" s="54">
        <v>1</v>
      </c>
      <c r="AC31" s="56">
        <v>7.5268817204301079</v>
      </c>
      <c r="AD31" s="56">
        <v>1.0752688172043012</v>
      </c>
    </row>
    <row r="32" spans="1:30" x14ac:dyDescent="0.55000000000000004">
      <c r="A32" s="5">
        <v>21910301272</v>
      </c>
      <c r="B32" s="2">
        <v>874</v>
      </c>
      <c r="C32" s="45" t="s">
        <v>54</v>
      </c>
      <c r="D32" s="5">
        <v>34</v>
      </c>
      <c r="E32" s="5" t="s">
        <v>2</v>
      </c>
      <c r="F32" s="5" t="s">
        <v>9</v>
      </c>
      <c r="G32" s="45" t="s">
        <v>56</v>
      </c>
      <c r="H32" s="46">
        <v>250000</v>
      </c>
      <c r="I32" s="6">
        <v>41164</v>
      </c>
      <c r="J32" s="26">
        <v>41260</v>
      </c>
      <c r="K32" s="5">
        <v>0</v>
      </c>
      <c r="L32" s="1">
        <v>4</v>
      </c>
      <c r="M32" s="1" t="s">
        <v>64</v>
      </c>
      <c r="N32" s="21">
        <v>0</v>
      </c>
      <c r="O32" s="21">
        <v>20</v>
      </c>
      <c r="P32" s="21">
        <v>21</v>
      </c>
      <c r="Q32" s="22">
        <v>96</v>
      </c>
      <c r="R32" s="20">
        <v>340.8</v>
      </c>
      <c r="S32" s="52">
        <v>1360.4</v>
      </c>
      <c r="T32" s="52">
        <v>488</v>
      </c>
      <c r="U32" s="52">
        <v>1490</v>
      </c>
      <c r="V32" s="52">
        <v>509.3</v>
      </c>
      <c r="W32" s="3">
        <v>29</v>
      </c>
      <c r="X32" s="3">
        <v>52</v>
      </c>
      <c r="Y32" s="4">
        <f t="shared" si="0"/>
        <v>0.55769230769230771</v>
      </c>
      <c r="Z32" s="54">
        <v>89</v>
      </c>
      <c r="AA32" s="54">
        <v>18</v>
      </c>
      <c r="AB32" s="54">
        <v>1</v>
      </c>
      <c r="AC32" s="56">
        <v>20.224719101123593</v>
      </c>
      <c r="AD32" s="56">
        <v>1.1235955056179776</v>
      </c>
    </row>
    <row r="33" spans="1:30" x14ac:dyDescent="0.55000000000000004">
      <c r="A33" s="5">
        <v>21910301281</v>
      </c>
      <c r="B33" s="2">
        <v>888</v>
      </c>
      <c r="C33" s="45" t="s">
        <v>54</v>
      </c>
      <c r="D33" s="5">
        <v>21</v>
      </c>
      <c r="E33" s="5" t="s">
        <v>2</v>
      </c>
      <c r="F33" s="5" t="s">
        <v>9</v>
      </c>
      <c r="G33" s="45" t="s">
        <v>56</v>
      </c>
      <c r="H33" s="46">
        <v>250000</v>
      </c>
      <c r="I33" s="6">
        <v>41165</v>
      </c>
      <c r="J33" s="26">
        <v>41260</v>
      </c>
      <c r="K33" s="5">
        <v>0</v>
      </c>
      <c r="L33" s="1">
        <v>4</v>
      </c>
      <c r="M33" s="1" t="s">
        <v>64</v>
      </c>
      <c r="N33" s="21">
        <v>0</v>
      </c>
      <c r="O33" s="21">
        <v>20</v>
      </c>
      <c r="P33" s="21">
        <v>21</v>
      </c>
      <c r="Q33" s="22">
        <v>95</v>
      </c>
      <c r="R33" s="20">
        <v>409.6</v>
      </c>
      <c r="S33" s="52">
        <v>1464.6</v>
      </c>
      <c r="T33" s="52">
        <v>464</v>
      </c>
      <c r="U33" s="52">
        <v>1506.9</v>
      </c>
      <c r="V33" s="52">
        <v>465.9</v>
      </c>
      <c r="W33" s="3">
        <v>27</v>
      </c>
      <c r="X33" s="3">
        <v>31</v>
      </c>
      <c r="Y33" s="4">
        <f t="shared" si="0"/>
        <v>0.87096774193548387</v>
      </c>
      <c r="Z33" s="54">
        <v>59</v>
      </c>
      <c r="AA33" s="54">
        <v>7</v>
      </c>
      <c r="AB33" s="54">
        <v>1</v>
      </c>
      <c r="AC33" s="56">
        <v>11.864406779661017</v>
      </c>
      <c r="AD33" s="56">
        <v>1.6949152542372881</v>
      </c>
    </row>
    <row r="34" spans="1:30" x14ac:dyDescent="0.55000000000000004">
      <c r="A34" s="5">
        <v>21910301261</v>
      </c>
      <c r="B34" s="2">
        <v>1022</v>
      </c>
      <c r="C34" s="45" t="s">
        <v>54</v>
      </c>
      <c r="D34" s="5">
        <v>30</v>
      </c>
      <c r="E34" s="5" t="s">
        <v>2</v>
      </c>
      <c r="F34" s="5" t="s">
        <v>9</v>
      </c>
      <c r="G34" s="45" t="s">
        <v>56</v>
      </c>
      <c r="H34" s="46">
        <v>250000</v>
      </c>
      <c r="I34" s="6">
        <v>41163</v>
      </c>
      <c r="J34" s="26">
        <v>41260</v>
      </c>
      <c r="K34" s="5">
        <v>0</v>
      </c>
      <c r="L34" s="1">
        <v>5</v>
      </c>
      <c r="M34" s="1" t="s">
        <v>64</v>
      </c>
      <c r="N34" s="21">
        <v>0</v>
      </c>
      <c r="O34" s="21">
        <v>20</v>
      </c>
      <c r="P34" s="21">
        <v>21</v>
      </c>
      <c r="Q34" s="22">
        <v>97</v>
      </c>
      <c r="R34" s="20">
        <v>457.4</v>
      </c>
      <c r="S34" s="52">
        <v>1613.1</v>
      </c>
      <c r="T34" s="52">
        <v>527.4</v>
      </c>
      <c r="U34" s="52">
        <v>1625</v>
      </c>
      <c r="V34" s="52">
        <v>535.4</v>
      </c>
      <c r="W34" s="3">
        <v>31</v>
      </c>
      <c r="X34" s="3">
        <v>67</v>
      </c>
      <c r="Y34" s="4">
        <f t="shared" si="0"/>
        <v>0.46268656716417911</v>
      </c>
      <c r="Z34" s="54">
        <v>92</v>
      </c>
      <c r="AA34" s="54">
        <v>13</v>
      </c>
      <c r="AB34" s="54">
        <v>4</v>
      </c>
      <c r="AC34" s="56">
        <v>14.130434782608695</v>
      </c>
      <c r="AD34" s="56">
        <v>4.3478260869565215</v>
      </c>
    </row>
    <row r="35" spans="1:30" x14ac:dyDescent="0.55000000000000004">
      <c r="A35" s="5">
        <v>21910301291</v>
      </c>
      <c r="B35" s="2">
        <v>1099</v>
      </c>
      <c r="C35" s="45" t="s">
        <v>54</v>
      </c>
      <c r="D35" s="5">
        <v>22</v>
      </c>
      <c r="E35" s="5" t="s">
        <v>2</v>
      </c>
      <c r="F35" s="5" t="s">
        <v>9</v>
      </c>
      <c r="G35" s="45" t="s">
        <v>56</v>
      </c>
      <c r="H35" s="46">
        <v>250000</v>
      </c>
      <c r="I35" s="6">
        <v>41165</v>
      </c>
      <c r="J35" s="26">
        <v>41259</v>
      </c>
      <c r="K35" s="5">
        <v>0</v>
      </c>
      <c r="L35" s="1">
        <v>3</v>
      </c>
      <c r="M35" s="1" t="s">
        <v>64</v>
      </c>
      <c r="N35" s="21">
        <v>0</v>
      </c>
      <c r="O35" s="21">
        <v>20</v>
      </c>
      <c r="P35" s="21">
        <v>21</v>
      </c>
      <c r="Q35" s="22">
        <v>95</v>
      </c>
      <c r="R35" s="20">
        <v>415.6</v>
      </c>
      <c r="S35" s="52">
        <v>1550.2</v>
      </c>
      <c r="T35" s="52">
        <v>504.1</v>
      </c>
      <c r="U35" s="52">
        <v>1551.3</v>
      </c>
      <c r="V35" s="52" t="s">
        <v>63</v>
      </c>
      <c r="W35" s="3">
        <v>14</v>
      </c>
      <c r="X35" s="3">
        <v>33</v>
      </c>
      <c r="Y35" s="4">
        <f t="shared" si="0"/>
        <v>0.42424242424242425</v>
      </c>
      <c r="Z35" s="54">
        <v>75</v>
      </c>
      <c r="AA35" s="54">
        <v>10</v>
      </c>
      <c r="AB35" s="54">
        <v>1</v>
      </c>
      <c r="AC35" s="56">
        <v>13.333333333333334</v>
      </c>
      <c r="AD35" s="56">
        <v>1.3333333333333335</v>
      </c>
    </row>
    <row r="36" spans="1:30" x14ac:dyDescent="0.55000000000000004">
      <c r="A36" s="5">
        <v>21910301262</v>
      </c>
      <c r="B36" s="2">
        <v>1173</v>
      </c>
      <c r="C36" s="45" t="s">
        <v>54</v>
      </c>
      <c r="D36" s="5">
        <v>30</v>
      </c>
      <c r="E36" s="5" t="s">
        <v>2</v>
      </c>
      <c r="F36" s="5" t="s">
        <v>9</v>
      </c>
      <c r="G36" s="45" t="s">
        <v>56</v>
      </c>
      <c r="H36" s="46">
        <v>250000</v>
      </c>
      <c r="I36" s="6">
        <v>41163</v>
      </c>
      <c r="J36" s="26">
        <v>41260</v>
      </c>
      <c r="K36" s="5">
        <v>0</v>
      </c>
      <c r="L36" s="1">
        <v>5</v>
      </c>
      <c r="M36" s="1" t="s">
        <v>64</v>
      </c>
      <c r="N36" s="21">
        <v>0</v>
      </c>
      <c r="O36" s="21">
        <v>20</v>
      </c>
      <c r="P36" s="21">
        <v>21</v>
      </c>
      <c r="Q36" s="22">
        <v>97</v>
      </c>
      <c r="R36" s="20">
        <v>495.2</v>
      </c>
      <c r="S36" s="52">
        <v>1553.8</v>
      </c>
      <c r="T36" s="52">
        <v>593</v>
      </c>
      <c r="U36" s="52">
        <v>1574.8</v>
      </c>
      <c r="V36" s="52">
        <v>593.70000000000005</v>
      </c>
      <c r="W36" s="3">
        <v>26</v>
      </c>
      <c r="X36" s="3">
        <v>45</v>
      </c>
      <c r="Y36" s="4">
        <f t="shared" si="0"/>
        <v>0.57777777777777772</v>
      </c>
      <c r="Z36" s="54">
        <v>94</v>
      </c>
      <c r="AA36" s="54">
        <v>14</v>
      </c>
      <c r="AB36" s="54">
        <v>1</v>
      </c>
      <c r="AC36" s="56">
        <v>14.893617021276595</v>
      </c>
      <c r="AD36" s="56">
        <v>1.0638297872340425</v>
      </c>
    </row>
    <row r="37" spans="1:30" x14ac:dyDescent="0.55000000000000004">
      <c r="A37" s="5">
        <v>21910301301</v>
      </c>
      <c r="B37" s="2">
        <v>1175</v>
      </c>
      <c r="C37" s="45" t="s">
        <v>54</v>
      </c>
      <c r="D37" s="5">
        <v>26</v>
      </c>
      <c r="E37" s="5" t="s">
        <v>2</v>
      </c>
      <c r="F37" s="5" t="s">
        <v>9</v>
      </c>
      <c r="G37" s="45" t="s">
        <v>56</v>
      </c>
      <c r="H37" s="46">
        <v>250000</v>
      </c>
      <c r="I37" s="6">
        <v>41165</v>
      </c>
      <c r="J37" s="26">
        <v>41259</v>
      </c>
      <c r="K37" s="5">
        <v>0</v>
      </c>
      <c r="L37" s="1">
        <v>4</v>
      </c>
      <c r="M37" s="1" t="s">
        <v>64</v>
      </c>
      <c r="N37" s="21">
        <v>0</v>
      </c>
      <c r="O37" s="21">
        <v>20</v>
      </c>
      <c r="P37" s="21">
        <v>21</v>
      </c>
      <c r="Q37" s="22">
        <v>95</v>
      </c>
      <c r="R37" s="20">
        <v>461.4</v>
      </c>
      <c r="S37" s="52">
        <v>1446.3</v>
      </c>
      <c r="T37" s="52">
        <v>484.5</v>
      </c>
      <c r="U37" s="52">
        <v>1531</v>
      </c>
      <c r="V37" s="52">
        <v>527.9</v>
      </c>
      <c r="W37" s="3">
        <v>18</v>
      </c>
      <c r="X37" s="3">
        <v>44</v>
      </c>
      <c r="Y37" s="4">
        <f t="shared" si="0"/>
        <v>0.40909090909090912</v>
      </c>
      <c r="Z37" s="54">
        <v>90</v>
      </c>
      <c r="AA37" s="54">
        <v>11</v>
      </c>
      <c r="AB37" s="54">
        <v>1</v>
      </c>
      <c r="AC37" s="56">
        <v>12.222222222222221</v>
      </c>
      <c r="AD37" s="56">
        <v>1.1111111111111112</v>
      </c>
    </row>
    <row r="38" spans="1:30" x14ac:dyDescent="0.55000000000000004">
      <c r="A38" s="5">
        <v>21910301271</v>
      </c>
      <c r="B38" s="2">
        <v>1312</v>
      </c>
      <c r="C38" s="45" t="s">
        <v>54</v>
      </c>
      <c r="D38" s="5">
        <v>34</v>
      </c>
      <c r="E38" s="5" t="s">
        <v>2</v>
      </c>
      <c r="F38" s="5" t="s">
        <v>9</v>
      </c>
      <c r="G38" s="45" t="s">
        <v>56</v>
      </c>
      <c r="H38" s="46">
        <v>250000</v>
      </c>
      <c r="I38" s="6">
        <v>41164</v>
      </c>
      <c r="J38" s="26">
        <v>41260</v>
      </c>
      <c r="K38" s="5">
        <v>0</v>
      </c>
      <c r="L38" s="1">
        <v>4</v>
      </c>
      <c r="M38" s="1" t="s">
        <v>64</v>
      </c>
      <c r="N38" s="21">
        <v>0</v>
      </c>
      <c r="O38" s="21">
        <v>20</v>
      </c>
      <c r="P38" s="21">
        <v>21</v>
      </c>
      <c r="Q38" s="22">
        <v>96</v>
      </c>
      <c r="R38" s="20">
        <v>372.2</v>
      </c>
      <c r="S38" s="52">
        <v>1277.5999999999999</v>
      </c>
      <c r="T38" s="52">
        <v>451.6</v>
      </c>
      <c r="U38" s="52">
        <v>1300.7</v>
      </c>
      <c r="V38" s="52">
        <v>450.3</v>
      </c>
      <c r="W38" s="3">
        <v>60</v>
      </c>
      <c r="X38" s="3">
        <v>48</v>
      </c>
      <c r="Y38" s="4">
        <f t="shared" si="0"/>
        <v>1.25</v>
      </c>
      <c r="Z38" s="54">
        <v>70</v>
      </c>
      <c r="AA38" s="54">
        <v>11</v>
      </c>
      <c r="AB38" s="54">
        <v>0</v>
      </c>
      <c r="AC38" s="56">
        <v>15.714285714285714</v>
      </c>
      <c r="AD38" s="56">
        <v>0</v>
      </c>
    </row>
    <row r="39" spans="1:30" x14ac:dyDescent="0.55000000000000004">
      <c r="A39" s="5">
        <v>21910301311</v>
      </c>
      <c r="B39" s="2">
        <v>1344</v>
      </c>
      <c r="C39" s="45" t="s">
        <v>54</v>
      </c>
      <c r="D39" s="5">
        <v>28</v>
      </c>
      <c r="E39" s="5" t="s">
        <v>2</v>
      </c>
      <c r="F39" s="5" t="s">
        <v>9</v>
      </c>
      <c r="G39" s="45" t="s">
        <v>56</v>
      </c>
      <c r="H39" s="46">
        <v>250000</v>
      </c>
      <c r="I39" s="6">
        <v>41165</v>
      </c>
      <c r="J39" s="26">
        <v>41259</v>
      </c>
      <c r="K39" s="5">
        <v>0</v>
      </c>
      <c r="L39" s="1">
        <v>4</v>
      </c>
      <c r="M39" s="1" t="s">
        <v>64</v>
      </c>
      <c r="N39" s="21">
        <v>0</v>
      </c>
      <c r="O39" s="21">
        <v>20</v>
      </c>
      <c r="P39" s="21">
        <v>21</v>
      </c>
      <c r="Q39" s="22">
        <v>95</v>
      </c>
      <c r="R39" s="20">
        <v>440.6</v>
      </c>
      <c r="S39" s="52">
        <v>1670.5</v>
      </c>
      <c r="T39" s="52">
        <v>472.8</v>
      </c>
      <c r="U39" s="52">
        <v>1657.9</v>
      </c>
      <c r="V39" s="52">
        <v>497</v>
      </c>
      <c r="W39" s="3">
        <v>40</v>
      </c>
      <c r="X39" s="3">
        <v>57</v>
      </c>
      <c r="Y39" s="4">
        <f t="shared" si="0"/>
        <v>0.70175438596491224</v>
      </c>
      <c r="Z39" s="54">
        <v>83</v>
      </c>
      <c r="AA39" s="54">
        <v>17</v>
      </c>
      <c r="AB39" s="54">
        <v>1</v>
      </c>
      <c r="AC39" s="56">
        <v>20.481927710843372</v>
      </c>
      <c r="AD39" s="56">
        <v>1.2048192771084338</v>
      </c>
    </row>
    <row r="41" spans="1:30" x14ac:dyDescent="0.55000000000000004">
      <c r="A41" s="11" t="s">
        <v>8</v>
      </c>
    </row>
    <row r="42" spans="1:30" ht="16.5" x14ac:dyDescent="0.55000000000000004">
      <c r="A42" s="48" t="s">
        <v>67</v>
      </c>
    </row>
    <row r="43" spans="1:30" ht="16.5" x14ac:dyDescent="0.55000000000000004">
      <c r="A43" s="48" t="s">
        <v>72</v>
      </c>
    </row>
    <row r="44" spans="1:30" ht="16.5" x14ac:dyDescent="0.55000000000000004">
      <c r="A44" s="48" t="s">
        <v>73</v>
      </c>
    </row>
    <row r="45" spans="1:30" ht="16.5" x14ac:dyDescent="0.55000000000000004">
      <c r="A45" s="49" t="s">
        <v>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</vt:lpstr>
      <vt:lpstr>RSH and TUNEL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Boekelheide Set18 PND90 RSH and TUNEL Data</dc:title>
  <dc:subject>CLARITY-BPA</dc:subject>
  <dc:creator>Linnea Anderson;Dr. Kim Boekelheide; NIH</dc:creator>
  <cp:keywords>CLARITY-BPA</cp:keywords>
  <cp:lastModifiedBy>Jamie Moose</cp:lastModifiedBy>
  <dcterms:created xsi:type="dcterms:W3CDTF">2013-11-12T17:06:39Z</dcterms:created>
  <dcterms:modified xsi:type="dcterms:W3CDTF">2018-09-07T18:31:38Z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