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Vom Saal\"/>
    </mc:Choice>
  </mc:AlternateContent>
  <xr:revisionPtr revIDLastSave="0" documentId="13_ncr:1_{A0D65BA5-53A7-472D-BEFF-E38AED13278A}" xr6:coauthVersionLast="34" xr6:coauthVersionMax="34" xr10:uidLastSave="{00000000-0000-0000-0000-000000000000}"/>
  <bookViews>
    <workbookView xWindow="0" yWindow="0" windowWidth="23040" windowHeight="8808" tabRatio="633" xr2:uid="{00000000-000D-0000-FFFF-FFFF00000000}"/>
  </bookViews>
  <sheets>
    <sheet name="Key" sheetId="10" r:id="rId1"/>
    <sheet name="3D Analysis of Urethral Lumen" sheetId="11" r:id="rId2"/>
    <sheet name="Prostatic Urethra ROI" sheetId="13" r:id="rId3"/>
    <sheet name="Lumenal Urethra ROI " sheetId="14" r:id="rId4"/>
  </sheets>
  <definedNames>
    <definedName name="_xlnm._FilterDatabase" localSheetId="1" hidden="1">'3D Analysis of Urethral Lumen'!$A$1:$AD$47</definedName>
    <definedName name="_xlnm._FilterDatabase" localSheetId="3" hidden="1">'Lumenal Urethra ROI '!$A$1:$AQ$47</definedName>
    <definedName name="_xlnm._FilterDatabase" localSheetId="2" hidden="1">'Prostatic Urethra ROI'!$A$1:$AQ$47</definedName>
  </definedNames>
  <calcPr calcId="179021"/>
  <customWorkbookViews>
    <customWorkbookView name="achenriner - Personal View" guid="{CD5476CC-FAA7-47F8-9DF3-F310459FAB61}" mergeInterval="0" personalView="1" maximized="1" xWindow="-1288" yWindow="168" windowWidth="1296" windowHeight="1040" activeSheetId="2"/>
  </customWorkbookViews>
  <fileRecoveryPr autoRecover="0"/>
</workbook>
</file>

<file path=xl/calcChain.xml><?xml version="1.0" encoding="utf-8"?>
<calcChain xmlns="http://schemas.openxmlformats.org/spreadsheetml/2006/main">
  <c r="AB41" i="11" l="1"/>
  <c r="AB18" i="11"/>
  <c r="AB47" i="11"/>
  <c r="AB30" i="11"/>
  <c r="AB7" i="11"/>
  <c r="AB40" i="11"/>
  <c r="AB17" i="11"/>
  <c r="AB13" i="11"/>
  <c r="AB39" i="11"/>
  <c r="AB6" i="11"/>
  <c r="AB12" i="11"/>
  <c r="AB29" i="11"/>
  <c r="X29" i="11"/>
  <c r="W29" i="11"/>
  <c r="AB24" i="11"/>
  <c r="AB16" i="11"/>
  <c r="AB23" i="11"/>
  <c r="AB22" i="11"/>
  <c r="AB21" i="11"/>
  <c r="AB36" i="11"/>
  <c r="AB20" i="11"/>
  <c r="AB35" i="11"/>
  <c r="AB19" i="11"/>
  <c r="T19" i="11"/>
  <c r="AB5" i="11"/>
  <c r="AB10" i="11"/>
  <c r="AB46" i="11"/>
  <c r="X46" i="11"/>
  <c r="W46" i="11"/>
  <c r="AB34" i="11"/>
  <c r="AB28" i="11"/>
  <c r="AB45" i="11"/>
  <c r="AB4" i="11"/>
  <c r="X4" i="11"/>
  <c r="W4" i="11"/>
  <c r="AB33" i="11"/>
  <c r="AB9" i="11"/>
  <c r="AB44" i="11"/>
  <c r="AB43" i="11"/>
  <c r="AB42" i="11"/>
  <c r="AB15" i="11"/>
  <c r="AB3" i="11"/>
  <c r="AB27" i="11"/>
  <c r="AB14" i="11"/>
  <c r="AB38" i="11"/>
  <c r="AB26" i="11"/>
  <c r="AB2" i="11"/>
  <c r="AB8" i="11"/>
  <c r="AB37" i="11"/>
  <c r="AB32" i="11"/>
  <c r="X32" i="11"/>
  <c r="W32" i="11"/>
  <c r="AB31" i="11"/>
  <c r="AB25" i="11"/>
</calcChain>
</file>

<file path=xl/sharedStrings.xml><?xml version="1.0" encoding="utf-8"?>
<sst xmlns="http://schemas.openxmlformats.org/spreadsheetml/2006/main" count="1866" uniqueCount="168">
  <si>
    <t>p67</t>
  </si>
  <si>
    <t>p68</t>
  </si>
  <si>
    <t>p69</t>
  </si>
  <si>
    <t>p70</t>
  </si>
  <si>
    <t>Block</t>
  </si>
  <si>
    <t># Contours</t>
  </si>
  <si>
    <t>Slide</t>
  </si>
  <si>
    <t>Green Mean</t>
  </si>
  <si>
    <t>Orange Mean</t>
  </si>
  <si>
    <t>Red Mean</t>
  </si>
  <si>
    <t>Yellow Mean</t>
  </si>
  <si>
    <t>Consistent tear in tissue slices - 3D reconstruction not possible</t>
  </si>
  <si>
    <t>CID</t>
  </si>
  <si>
    <t>Sex</t>
  </si>
  <si>
    <t>Continuous</t>
  </si>
  <si>
    <t>M</t>
  </si>
  <si>
    <t>Comments</t>
  </si>
  <si>
    <t>Start of Postnatal, Pre-Weaning Overlap (PND)</t>
  </si>
  <si>
    <t>End of Postnatal, Pre-Weaning Overlap (PND)</t>
  </si>
  <si>
    <t>Start of Postnatal, Post-Weaning Overlap (PND)</t>
  </si>
  <si>
    <t>End of Postnatal, Post-Weaning Overlap (PND)</t>
  </si>
  <si>
    <t>Column Label</t>
  </si>
  <si>
    <t>Explanation of Column Label</t>
  </si>
  <si>
    <t>%Green/Total%</t>
  </si>
  <si>
    <t>%Yellow/Total%</t>
  </si>
  <si>
    <t>%Orange/Total%</t>
  </si>
  <si>
    <t>%Red/Total%</t>
  </si>
  <si>
    <t>Study breeding load identifier</t>
  </si>
  <si>
    <t>Load</t>
  </si>
  <si>
    <t>End of Gestational Overlap (GD)</t>
  </si>
  <si>
    <t>Study Information</t>
  </si>
  <si>
    <t>Project:</t>
  </si>
  <si>
    <t>Animal Set Number:</t>
  </si>
  <si>
    <t>Release Date:</t>
  </si>
  <si>
    <t>Oral gavage</t>
  </si>
  <si>
    <t>Tissue ID</t>
  </si>
  <si>
    <t>Generation</t>
  </si>
  <si>
    <t>Birth Date</t>
  </si>
  <si>
    <t>Dam Cage</t>
  </si>
  <si>
    <t>Removal Date</t>
  </si>
  <si>
    <t>Tissue sample identifier</t>
  </si>
  <si>
    <t>Animal generation identifier</t>
  </si>
  <si>
    <t>Date of birth (= postnatal day 0)</t>
  </si>
  <si>
    <t>Dam cage identifier</t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</si>
  <si>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</si>
  <si>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</si>
  <si>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r>
      <t>Compound</t>
    </r>
    <r>
      <rPr>
        <sz val="11"/>
        <color theme="1"/>
        <rFont val="Calibri"/>
        <family val="2"/>
        <scheme val="minor"/>
      </rPr>
      <t/>
    </r>
  </si>
  <si>
    <t>Start of Gestational Overlap (GD)</t>
  </si>
  <si>
    <t>Dose (µg/kg body weight/day)</t>
  </si>
  <si>
    <t>VEH</t>
  </si>
  <si>
    <t>EE2</t>
  </si>
  <si>
    <t>BPA</t>
  </si>
  <si>
    <t>Footnotes:</t>
  </si>
  <si>
    <t>Age at Removal:</t>
  </si>
  <si>
    <t>Biological Sample:</t>
  </si>
  <si>
    <t>Route of Exposure:</t>
  </si>
  <si>
    <t>Species/Strain/Substrain:</t>
  </si>
  <si>
    <t>Principal Investigator:</t>
  </si>
  <si>
    <t>1 year</t>
  </si>
  <si>
    <t>Rat/Sprague-Dawley/CD23/NctrBR</t>
  </si>
  <si>
    <t>Unique CLARITY-BPA animal identifier</t>
  </si>
  <si>
    <t>Date of removal</t>
  </si>
  <si>
    <t>Compound tested</t>
  </si>
  <si>
    <t>Level of exposure to the compound (micrograms per kilogram body weight per day)</t>
  </si>
  <si>
    <t>Dosing arm</t>
  </si>
  <si>
    <t>Sex of animal</t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</si>
  <si>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</si>
  <si>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</si>
  <si>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Dosing Arm</t>
  </si>
  <si>
    <t>No Overlap</t>
  </si>
  <si>
    <t>F1</t>
  </si>
  <si>
    <t>Smallest slice perimeter (micrometer)</t>
  </si>
  <si>
    <t xml:space="preserve">F1 </t>
  </si>
  <si>
    <t>ND</t>
  </si>
  <si>
    <r>
      <t>Volume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</si>
  <si>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Surface Area (µm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</si>
  <si>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Avg SA of Slices (µm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</si>
  <si>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1st Slice SA (µm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</si>
  <si>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Last Slice SA (µm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</si>
  <si>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Smallest Slice SA (µm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</si>
  <si>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Length (µm)</t>
  </si>
  <si>
    <t>Smallest Slice Perimeter (µm)</t>
  </si>
  <si>
    <t>Avg Perimeter (µm)</t>
  </si>
  <si>
    <t>Necropsy Weight (g)</t>
  </si>
  <si>
    <t>Body weight at necropsy (grams)</t>
  </si>
  <si>
    <t>Surface area of the first slice (square micrometer)</t>
  </si>
  <si>
    <t>Surface area of the last slice (square micrometer)</t>
  </si>
  <si>
    <t>Surface area of the smallest slice (square micrometer)</t>
  </si>
  <si>
    <r>
      <t>Sex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</si>
  <si>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r>
      <t>Dosing Arm</t>
    </r>
    <r>
      <rPr>
        <b/>
        <vertAlign val="superscript"/>
        <sz val="11"/>
        <color theme="1"/>
        <rFont val="Calibri"/>
        <family val="2"/>
      </rPr>
      <t>b</t>
    </r>
  </si>
  <si>
    <r>
      <t>Compound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</si>
  <si>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</si>
  <si>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"NA"=not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</si>
  <si>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</si>
  <si>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Green in ROI (%)</t>
  </si>
  <si>
    <t xml:space="preserve">Yellow in ROI (%) </t>
  </si>
  <si>
    <t>Orange in ROI (%)</t>
  </si>
  <si>
    <t>Red in ROI (%)</t>
  </si>
  <si>
    <t>Collagen in ROI (%)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</si>
  <si>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</si>
  <si>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CLARITY-BPA (NCTR protocol number 2191.01)</t>
  </si>
  <si>
    <t>Urogenital system</t>
  </si>
  <si>
    <t>"ND" = not determined</t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</si>
  <si>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</si>
  <si>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Block number identifier</t>
  </si>
  <si>
    <t>Slide number identifier</t>
  </si>
  <si>
    <t>Common Key:</t>
  </si>
  <si>
    <t># Green Pixels</t>
  </si>
  <si>
    <t># Yellow Pixels</t>
  </si>
  <si>
    <t># Orange Pixels</t>
  </si>
  <si>
    <t># Red Pixels</t>
  </si>
  <si>
    <t>Yellow in ROI (%)</t>
  </si>
  <si>
    <r>
      <t>Volume (</t>
    </r>
    <r>
      <rPr>
        <sz val="11"/>
        <rFont val="Calibri"/>
        <family val="2"/>
      </rPr>
      <t>µ</t>
    </r>
    <r>
      <rPr>
        <sz val="11"/>
        <rFont val="Calibri"/>
        <family val="2"/>
        <scheme val="minor"/>
      </rPr>
      <t>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</si>
  <si>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r>
      <t>Surface Area (µm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</si>
  <si>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>Avg SA of Slices (µm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</si>
  <si>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>1st Slice SA (µm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</si>
  <si>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>Last Slice SA (µm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</si>
  <si>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>Smallest Slice SA (µm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</si>
  <si>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Frederick vom Saal, Ph.D.</t>
  </si>
  <si>
    <t>Number of contours building the urethral lumen in 3D</t>
  </si>
  <si>
    <t>Urethral lumen average perimeter (micrometer)</t>
  </si>
  <si>
    <t>Urethral lumen average surface area of slices (square micrometer)</t>
  </si>
  <si>
    <t>Urethral lumen length (micrometer)</t>
  </si>
  <si>
    <t>Urethral surface area (square micrometer)</t>
  </si>
  <si>
    <t>Urethral lumen volume (cubic micrometer)</t>
  </si>
  <si>
    <t>Prostatic urethra area in square micrometers</t>
  </si>
  <si>
    <t>Prostatic urethra perimeter in micrometers</t>
  </si>
  <si>
    <t>Prostatic urethra circularity (1=perfect circle)</t>
  </si>
  <si>
    <t>Prostatic urethra height in micrometers</t>
  </si>
  <si>
    <t>Prostatic urethra width in micrometers</t>
  </si>
  <si>
    <t>Mean number of green pixels in prostatic urethra ROI</t>
  </si>
  <si>
    <t>Mean number of yellow pixels in prostatic urethra ROI</t>
  </si>
  <si>
    <t>Mean number of orange pixels in prostatic urethra ROI</t>
  </si>
  <si>
    <t>Mean number of red pixels in prostatic urethra ROI</t>
  </si>
  <si>
    <t xml:space="preserve">Percent green pixels out of total pixels in the region of interest </t>
  </si>
  <si>
    <t>Percent yellow pixels out of total pixels in the region of interest</t>
  </si>
  <si>
    <t>Percent orange pixels out of total pixels in the region of interest</t>
  </si>
  <si>
    <t>Percent red pixels out of total pixels in the region of interest</t>
  </si>
  <si>
    <t>Percent of the total pixels that are green, yellow, orange, and red in the region of interest</t>
  </si>
  <si>
    <t>Percent green pixels out of total collagen pixels (green, yellow, orange, and red) in the region of interest</t>
  </si>
  <si>
    <t>Percent yellow pixels out of total collagen pixels (green, yellow, orange and red) in the region of interest</t>
  </si>
  <si>
    <t>Percent orange pixels out of total collagen pixels (green, yellow, orange and red) in the region of interest</t>
  </si>
  <si>
    <t>Percent red pixels out of total collagen pixels (green, yellow, orange and red) in the region of interest</t>
  </si>
  <si>
    <t>Lumenal urethra area in square micrometers</t>
  </si>
  <si>
    <t>Lumenal urethra perimeter in micrometers</t>
  </si>
  <si>
    <t>Lumenal urethra circularity (1=perfect circle)</t>
  </si>
  <si>
    <t>Lumeanl urethra height in micrometers</t>
  </si>
  <si>
    <t>Lumenal urethra width in micrometers</t>
  </si>
  <si>
    <t>Mean number of green pixels in lumenal urethra ROI</t>
  </si>
  <si>
    <t>Mean number of yellow pixels in lumenal urethra ROI</t>
  </si>
  <si>
    <t>Mean number of orange pixels in lumenal urethra ROI</t>
  </si>
  <si>
    <t>Mean number of red pixels in lumenal urethra ROI</t>
  </si>
  <si>
    <r>
      <t>Area (µm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</si>
  <si>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Perimeter (µm)</t>
  </si>
  <si>
    <t>Circularity</t>
  </si>
  <si>
    <t>Height (µm)</t>
  </si>
  <si>
    <t>Width (µm)</t>
  </si>
  <si>
    <t>Number of red pixels, which equals Red Mean *Area/255</t>
  </si>
  <si>
    <t>Number of orange pixels, which equals Orange Mean *Area/255</t>
  </si>
  <si>
    <t>Number of yellow pixels, which equals Yellow Mean *Area/255</t>
  </si>
  <si>
    <t>Number of green pixels, which equals Green Mean *Area/255</t>
  </si>
  <si>
    <r>
      <t>Area (µm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</si>
  <si>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3D Analysis or Urethral Lumen Key:</t>
  </si>
  <si>
    <t>Prostatic Urethra ROI Key:</t>
  </si>
  <si>
    <t>Lumenal Urethra ROI Key:</t>
  </si>
  <si>
    <t>"ROI"= Region of interest</t>
  </si>
  <si>
    <t>Supplemental Files</t>
  </si>
  <si>
    <r>
      <rPr>
        <sz val="11"/>
        <rFont val="Calibri"/>
        <family val="2"/>
        <scheme val="minor"/>
      </rPr>
      <t>Supplemental files are available for download through file transfer: </t>
    </r>
    <r>
      <rPr>
        <u/>
        <sz val="11"/>
        <color theme="10"/>
        <rFont val="Calibri"/>
        <family val="2"/>
        <scheme val="minor"/>
      </rPr>
      <t>CEBS FTP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</si>
</sst>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dd\-mmm\-yy"/>
    <numFmt numFmtId="167" formatCode="0.0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Verdana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0"/>
      <color rgb="FF000000"/>
      <name val="Calibri"/>
      <family val="2"/>
    </font>
    <font>
      <vertAlign val="superscript"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</borders>
  <cellStyleXfs count="20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0" fillId="0" borderId="0"/>
    <xf numFmtId="0" fontId="2" fillId="0" borderId="0"/>
    <xf numFmtId="0" fontId="24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1" fillId="0" borderId="0"/>
    <xf numFmtId="0" fontId="2" fillId="0" borderId="0"/>
    <xf numFmtId="0" fontId="24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4">
    <xf numFmtId="0" fontId="0" fillId="0" borderId="0" xfId="0"/>
    <xf numFmtId="1" fontId="22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1" fillId="0" borderId="0" xfId="102" applyFont="1" applyFill="1" applyBorder="1" applyAlignment="1">
      <alignment horizontal="center" wrapText="1"/>
    </xf>
    <xf numFmtId="166" fontId="21" fillId="0" borderId="0" xfId="102" applyNumberFormat="1" applyFont="1" applyFill="1" applyBorder="1" applyAlignment="1">
      <alignment horizontal="center" wrapText="1"/>
    </xf>
    <xf numFmtId="2" fontId="0" fillId="0" borderId="0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 wrapText="1"/>
    </xf>
    <xf numFmtId="0" fontId="26" fillId="0" borderId="10" xfId="102" applyFont="1" applyFill="1" applyBorder="1" applyAlignment="1">
      <alignment horizontal="center" wrapText="1"/>
    </xf>
    <xf numFmtId="0" fontId="25" fillId="0" borderId="0" xfId="0" applyFont="1" applyAlignment="1">
      <alignment wrapText="1"/>
    </xf>
    <xf numFmtId="0" fontId="25" fillId="0" borderId="0" xfId="0" applyFont="1" applyFill="1" applyBorder="1" applyAlignment="1">
      <alignment wrapText="1"/>
    </xf>
    <xf numFmtId="167" fontId="21" fillId="0" borderId="0" xfId="102" applyNumberFormat="1" applyFont="1" applyFill="1" applyBorder="1" applyAlignment="1">
      <alignment horizontal="center" wrapText="1"/>
    </xf>
    <xf numFmtId="0" fontId="0" fillId="0" borderId="0" xfId="0"/>
    <xf numFmtId="0" fontId="25" fillId="0" borderId="0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14" fontId="1" fillId="0" borderId="0" xfId="0" quotePrefix="1" applyNumberFormat="1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2" fontId="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67" fontId="0" fillId="0" borderId="0" xfId="0" applyNumberFormat="1" applyFont="1" applyFill="1" applyBorder="1" applyAlignment="1">
      <alignment horizontal="center"/>
    </xf>
    <xf numFmtId="167" fontId="26" fillId="0" borderId="10" xfId="102" applyNumberFormat="1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32" fillId="0" borderId="0" xfId="0" applyFont="1" applyFill="1" applyBorder="1" applyAlignment="1">
      <alignment horizontal="center"/>
    </xf>
    <xf numFmtId="0" fontId="32" fillId="0" borderId="0" xfId="102" applyFont="1" applyFill="1" applyBorder="1" applyAlignment="1">
      <alignment horizontal="center" wrapText="1"/>
    </xf>
    <xf numFmtId="166" fontId="32" fillId="0" borderId="0" xfId="102" applyNumberFormat="1" applyFont="1" applyFill="1" applyBorder="1" applyAlignment="1">
      <alignment horizontal="center" wrapText="1"/>
    </xf>
    <xf numFmtId="167" fontId="32" fillId="0" borderId="0" xfId="102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64" fontId="31" fillId="0" borderId="0" xfId="0" applyNumberFormat="1" applyFont="1" applyFill="1" applyBorder="1" applyAlignment="1">
      <alignment horizontal="center"/>
    </xf>
    <xf numFmtId="1" fontId="31" fillId="0" borderId="0" xfId="0" applyNumberFormat="1" applyFont="1" applyFill="1" applyBorder="1" applyAlignment="1">
      <alignment horizontal="center"/>
    </xf>
    <xf numFmtId="165" fontId="31" fillId="0" borderId="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>
      <alignment horizontal="center"/>
    </xf>
    <xf numFmtId="165" fontId="32" fillId="0" borderId="0" xfId="0" applyNumberFormat="1" applyFont="1" applyFill="1" applyBorder="1" applyAlignment="1">
      <alignment horizontal="center"/>
    </xf>
    <xf numFmtId="0" fontId="31" fillId="0" borderId="0" xfId="102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166" fontId="31" fillId="0" borderId="0" xfId="102" applyNumberFormat="1" applyFont="1" applyFill="1" applyBorder="1" applyAlignment="1">
      <alignment horizontal="center" wrapText="1"/>
    </xf>
    <xf numFmtId="2" fontId="31" fillId="0" borderId="0" xfId="0" applyNumberFormat="1" applyFont="1" applyFill="1" applyBorder="1" applyAlignment="1">
      <alignment horizontal="center"/>
    </xf>
    <xf numFmtId="167" fontId="31" fillId="0" borderId="0" xfId="102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0" fillId="0" borderId="0" xfId="0" applyFont="1"/>
    <xf numFmtId="0" fontId="22" fillId="0" borderId="0" xfId="0" applyNumberFormat="1" applyFont="1" applyFill="1" applyBorder="1" applyAlignment="1">
      <alignment horizontal="center"/>
    </xf>
    <xf numFmtId="1" fontId="35" fillId="0" borderId="0" xfId="105" applyNumberFormat="1" applyFont="1" applyBorder="1" applyAlignment="1">
      <alignment horizontal="center" wrapText="1"/>
    </xf>
    <xf numFmtId="0" fontId="26" fillId="0" borderId="10" xfId="102" applyNumberFormat="1" applyFont="1" applyFill="1" applyBorder="1" applyAlignment="1">
      <alignment horizontal="center" wrapText="1"/>
    </xf>
    <xf numFmtId="0" fontId="31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1" fillId="0" borderId="10" xfId="105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4" fillId="0" borderId="10" xfId="0" applyFont="1" applyFill="1" applyBorder="1" applyAlignment="1" applyProtection="1">
      <alignment horizontal="center" wrapText="1"/>
    </xf>
    <xf numFmtId="0" fontId="1" fillId="0" borderId="0" xfId="0" applyFont="1" applyBorder="1" applyAlignment="1"/>
    <xf numFmtId="0" fontId="0" fillId="0" borderId="0" xfId="0" applyBorder="1" applyAlignment="1"/>
    <xf numFmtId="0" fontId="37" fillId="0" borderId="0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21" fillId="0" borderId="0" xfId="102" applyNumberFormat="1" applyFont="1" applyFill="1" applyBorder="1" applyAlignment="1">
      <alignment horizontal="center" wrapText="1"/>
    </xf>
    <xf numFmtId="0" fontId="31" fillId="0" borderId="0" xfId="102" applyNumberFormat="1" applyFont="1" applyFill="1" applyBorder="1" applyAlignment="1">
      <alignment horizontal="center" wrapText="1"/>
    </xf>
    <xf numFmtId="0" fontId="32" fillId="0" borderId="0" xfId="102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65" fontId="1" fillId="0" borderId="1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3" fillId="0" borderId="1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vertical="center" wrapText="1"/>
    </xf>
    <xf numFmtId="0" fontId="35" fillId="0" borderId="10" xfId="0" applyFont="1" applyBorder="1" applyAlignment="1">
      <alignment wrapText="1"/>
    </xf>
    <xf numFmtId="0" fontId="25" fillId="0" borderId="0" xfId="0" applyFont="1"/>
    <xf numFmtId="0" fontId="35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wrapText="1"/>
    </xf>
    <xf numFmtId="0" fontId="0" fillId="0" borderId="0" xfId="0"/>
    <xf numFmtId="0" fontId="1" fillId="0" borderId="10" xfId="0" applyFont="1" applyBorder="1" applyAlignment="1">
      <alignment wrapText="1"/>
    </xf>
    <xf numFmtId="0" fontId="1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0" fillId="0" borderId="10" xfId="0" applyBorder="1" applyAlignment="1">
      <alignment wrapText="1"/>
    </xf>
    <xf numFmtId="0" fontId="18" fillId="0" borderId="0" xfId="206" applyAlignment="1">
      <alignment wrapText="1"/>
    </xf>
  </cellXfs>
  <cellStyles count="207">
    <cellStyle name="20% - Accent1" xfId="19" builtinId="30" customBuiltin="1"/>
    <cellStyle name="20% - Accent1 2" xfId="121" xr:uid="{00000000-0005-0000-0000-000001000000}"/>
    <cellStyle name="20% - Accent1 2 2" xfId="194" xr:uid="{00000000-0005-0000-0000-000002000000}"/>
    <cellStyle name="20% - Accent1 2 3" xfId="160" xr:uid="{00000000-0005-0000-0000-000003000000}"/>
    <cellStyle name="20% - Accent1 3" xfId="175" xr:uid="{00000000-0005-0000-0000-000004000000}"/>
    <cellStyle name="20% - Accent1 4" xfId="140" xr:uid="{00000000-0005-0000-0000-000005000000}"/>
    <cellStyle name="20% - Accent2" xfId="23" builtinId="34" customBuiltin="1"/>
    <cellStyle name="20% - Accent2 2" xfId="123" xr:uid="{00000000-0005-0000-0000-000007000000}"/>
    <cellStyle name="20% - Accent2 2 2" xfId="196" xr:uid="{00000000-0005-0000-0000-000008000000}"/>
    <cellStyle name="20% - Accent2 2 3" xfId="162" xr:uid="{00000000-0005-0000-0000-000009000000}"/>
    <cellStyle name="20% - Accent2 3" xfId="177" xr:uid="{00000000-0005-0000-0000-00000A000000}"/>
    <cellStyle name="20% - Accent2 4" xfId="142" xr:uid="{00000000-0005-0000-0000-00000B000000}"/>
    <cellStyle name="20% - Accent3" xfId="27" builtinId="38" customBuiltin="1"/>
    <cellStyle name="20% - Accent3 2" xfId="125" xr:uid="{00000000-0005-0000-0000-00000D000000}"/>
    <cellStyle name="20% - Accent3 2 2" xfId="198" xr:uid="{00000000-0005-0000-0000-00000E000000}"/>
    <cellStyle name="20% - Accent3 2 3" xfId="164" xr:uid="{00000000-0005-0000-0000-00000F000000}"/>
    <cellStyle name="20% - Accent3 3" xfId="179" xr:uid="{00000000-0005-0000-0000-000010000000}"/>
    <cellStyle name="20% - Accent3 4" xfId="144" xr:uid="{00000000-0005-0000-0000-000011000000}"/>
    <cellStyle name="20% - Accent4" xfId="31" builtinId="42" customBuiltin="1"/>
    <cellStyle name="20% - Accent4 2" xfId="127" xr:uid="{00000000-0005-0000-0000-000013000000}"/>
    <cellStyle name="20% - Accent4 2 2" xfId="200" xr:uid="{00000000-0005-0000-0000-000014000000}"/>
    <cellStyle name="20% - Accent4 2 3" xfId="166" xr:uid="{00000000-0005-0000-0000-000015000000}"/>
    <cellStyle name="20% - Accent4 3" xfId="181" xr:uid="{00000000-0005-0000-0000-000016000000}"/>
    <cellStyle name="20% - Accent4 4" xfId="146" xr:uid="{00000000-0005-0000-0000-000017000000}"/>
    <cellStyle name="20% - Accent5" xfId="35" builtinId="46" customBuiltin="1"/>
    <cellStyle name="20% - Accent5 2" xfId="129" xr:uid="{00000000-0005-0000-0000-000019000000}"/>
    <cellStyle name="20% - Accent5 2 2" xfId="202" xr:uid="{00000000-0005-0000-0000-00001A000000}"/>
    <cellStyle name="20% - Accent5 2 3" xfId="168" xr:uid="{00000000-0005-0000-0000-00001B000000}"/>
    <cellStyle name="20% - Accent5 3" xfId="183" xr:uid="{00000000-0005-0000-0000-00001C000000}"/>
    <cellStyle name="20% - Accent5 4" xfId="148" xr:uid="{00000000-0005-0000-0000-00001D000000}"/>
    <cellStyle name="20% - Accent6" xfId="39" builtinId="50" customBuiltin="1"/>
    <cellStyle name="20% - Accent6 2" xfId="131" xr:uid="{00000000-0005-0000-0000-00001F000000}"/>
    <cellStyle name="20% - Accent6 2 2" xfId="204" xr:uid="{00000000-0005-0000-0000-000020000000}"/>
    <cellStyle name="20% - Accent6 2 3" xfId="170" xr:uid="{00000000-0005-0000-0000-000021000000}"/>
    <cellStyle name="20% - Accent6 3" xfId="185" xr:uid="{00000000-0005-0000-0000-000022000000}"/>
    <cellStyle name="20% - Accent6 4" xfId="150" xr:uid="{00000000-0005-0000-0000-000023000000}"/>
    <cellStyle name="40% - Accent1" xfId="20" builtinId="31" customBuiltin="1"/>
    <cellStyle name="40% - Accent1 2" xfId="122" xr:uid="{00000000-0005-0000-0000-000025000000}"/>
    <cellStyle name="40% - Accent1 2 2" xfId="195" xr:uid="{00000000-0005-0000-0000-000026000000}"/>
    <cellStyle name="40% - Accent1 2 3" xfId="161" xr:uid="{00000000-0005-0000-0000-000027000000}"/>
    <cellStyle name="40% - Accent1 3" xfId="176" xr:uid="{00000000-0005-0000-0000-000028000000}"/>
    <cellStyle name="40% - Accent1 4" xfId="141" xr:uid="{00000000-0005-0000-0000-000029000000}"/>
    <cellStyle name="40% - Accent2" xfId="24" builtinId="35" customBuiltin="1"/>
    <cellStyle name="40% - Accent2 2" xfId="124" xr:uid="{00000000-0005-0000-0000-00002B000000}"/>
    <cellStyle name="40% - Accent2 2 2" xfId="197" xr:uid="{00000000-0005-0000-0000-00002C000000}"/>
    <cellStyle name="40% - Accent2 2 3" xfId="163" xr:uid="{00000000-0005-0000-0000-00002D000000}"/>
    <cellStyle name="40% - Accent2 3" xfId="178" xr:uid="{00000000-0005-0000-0000-00002E000000}"/>
    <cellStyle name="40% - Accent2 4" xfId="143" xr:uid="{00000000-0005-0000-0000-00002F000000}"/>
    <cellStyle name="40% - Accent3" xfId="28" builtinId="39" customBuiltin="1"/>
    <cellStyle name="40% - Accent3 2" xfId="126" xr:uid="{00000000-0005-0000-0000-000031000000}"/>
    <cellStyle name="40% - Accent3 2 2" xfId="199" xr:uid="{00000000-0005-0000-0000-000032000000}"/>
    <cellStyle name="40% - Accent3 2 3" xfId="165" xr:uid="{00000000-0005-0000-0000-000033000000}"/>
    <cellStyle name="40% - Accent3 3" xfId="180" xr:uid="{00000000-0005-0000-0000-000034000000}"/>
    <cellStyle name="40% - Accent3 4" xfId="145" xr:uid="{00000000-0005-0000-0000-000035000000}"/>
    <cellStyle name="40% - Accent4" xfId="32" builtinId="43" customBuiltin="1"/>
    <cellStyle name="40% - Accent4 2" xfId="128" xr:uid="{00000000-0005-0000-0000-000037000000}"/>
    <cellStyle name="40% - Accent4 2 2" xfId="201" xr:uid="{00000000-0005-0000-0000-000038000000}"/>
    <cellStyle name="40% - Accent4 2 3" xfId="167" xr:uid="{00000000-0005-0000-0000-000039000000}"/>
    <cellStyle name="40% - Accent4 3" xfId="182" xr:uid="{00000000-0005-0000-0000-00003A000000}"/>
    <cellStyle name="40% - Accent4 4" xfId="147" xr:uid="{00000000-0005-0000-0000-00003B000000}"/>
    <cellStyle name="40% - Accent5" xfId="36" builtinId="47" customBuiltin="1"/>
    <cellStyle name="40% - Accent5 2" xfId="130" xr:uid="{00000000-0005-0000-0000-00003D000000}"/>
    <cellStyle name="40% - Accent5 2 2" xfId="203" xr:uid="{00000000-0005-0000-0000-00003E000000}"/>
    <cellStyle name="40% - Accent5 2 3" xfId="169" xr:uid="{00000000-0005-0000-0000-00003F000000}"/>
    <cellStyle name="40% - Accent5 3" xfId="184" xr:uid="{00000000-0005-0000-0000-000040000000}"/>
    <cellStyle name="40% - Accent5 4" xfId="149" xr:uid="{00000000-0005-0000-0000-000041000000}"/>
    <cellStyle name="40% - Accent6" xfId="40" builtinId="51" customBuiltin="1"/>
    <cellStyle name="40% - Accent6 2" xfId="132" xr:uid="{00000000-0005-0000-0000-000043000000}"/>
    <cellStyle name="40% - Accent6 2 2" xfId="205" xr:uid="{00000000-0005-0000-0000-000044000000}"/>
    <cellStyle name="40% - Accent6 2 3" xfId="171" xr:uid="{00000000-0005-0000-0000-000045000000}"/>
    <cellStyle name="40% - Accent6 3" xfId="186" xr:uid="{00000000-0005-0000-0000-000046000000}"/>
    <cellStyle name="40% - Accent6 4" xfId="151" xr:uid="{00000000-0005-0000-0000-00004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206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58" xr:uid="{00000000-0005-0000-0000-000021010000}"/>
    <cellStyle name="Normal 11" xfId="133" xr:uid="{00000000-0005-0000-0000-000022010000}"/>
    <cellStyle name="Normal 12" xfId="113" xr:uid="{00000000-0005-0000-0000-00006D000000}"/>
    <cellStyle name="Normal 2" xfId="104" xr:uid="{00000000-0005-0000-0000-000061000000}"/>
    <cellStyle name="Normal 2 2" xfId="108" xr:uid="{00000000-0005-0000-0000-000062000000}"/>
    <cellStyle name="Normal 2 2 2" xfId="154" xr:uid="{00000000-0005-0000-0000-000025010000}"/>
    <cellStyle name="Normal 2 2 3" xfId="187" xr:uid="{00000000-0005-0000-0000-000026010000}"/>
    <cellStyle name="Normal 2 2 4" xfId="153" xr:uid="{00000000-0005-0000-0000-000024010000}"/>
    <cellStyle name="Normal 2 3" xfId="135" xr:uid="{00000000-0005-0000-0000-000027010000}"/>
    <cellStyle name="Normal 3" xfId="105" xr:uid="{00000000-0005-0000-0000-000063000000}"/>
    <cellStyle name="Normal 3 2" xfId="107" xr:uid="{00000000-0005-0000-0000-000064000000}"/>
    <cellStyle name="Normal 3 2 2" xfId="188" xr:uid="{00000000-0005-0000-0000-00002A010000}"/>
    <cellStyle name="Normal 3 3" xfId="155" xr:uid="{00000000-0005-0000-0000-00002B010000}"/>
    <cellStyle name="Normal 3 4" xfId="172" xr:uid="{00000000-0005-0000-0000-00002C010000}"/>
    <cellStyle name="Normal 3 5" xfId="134" xr:uid="{00000000-0005-0000-0000-00002D010000}"/>
    <cellStyle name="Normal 3 6" xfId="114" xr:uid="{00000000-0005-0000-0000-000028010000}"/>
    <cellStyle name="Normal 4" xfId="109" xr:uid="{00000000-0005-0000-0000-000065000000}"/>
    <cellStyle name="Normal 4 2" xfId="189" xr:uid="{00000000-0005-0000-0000-00002F010000}"/>
    <cellStyle name="Normal 4 3" xfId="173" xr:uid="{00000000-0005-0000-0000-000030010000}"/>
    <cellStyle name="Normal 4 4" xfId="138" xr:uid="{00000000-0005-0000-0000-000031010000}"/>
    <cellStyle name="Normal 5" xfId="110" xr:uid="{00000000-0005-0000-0000-000066000000}"/>
    <cellStyle name="Normal 5 2" xfId="174" xr:uid="{00000000-0005-0000-0000-000033010000}"/>
    <cellStyle name="Normal 5 3" xfId="137" xr:uid="{00000000-0005-0000-0000-000034010000}"/>
    <cellStyle name="Normal 6" xfId="106" xr:uid="{00000000-0005-0000-0000-000067000000}"/>
    <cellStyle name="Normal 6 2" xfId="191" xr:uid="{00000000-0005-0000-0000-000036010000}"/>
    <cellStyle name="Normal 6 3" xfId="136" xr:uid="{00000000-0005-0000-0000-000037010000}"/>
    <cellStyle name="Normal 6 4" xfId="115" xr:uid="{00000000-0005-0000-0000-000035010000}"/>
    <cellStyle name="Normal 7" xfId="103" xr:uid="{00000000-0005-0000-0000-000068000000}"/>
    <cellStyle name="Normal 7 2" xfId="192" xr:uid="{00000000-0005-0000-0000-000039010000}"/>
    <cellStyle name="Normal 7 3" xfId="139" xr:uid="{00000000-0005-0000-0000-00003A010000}"/>
    <cellStyle name="Normal 7 4" xfId="116" xr:uid="{00000000-0005-0000-0000-000038010000}"/>
    <cellStyle name="Normal 8" xfId="118" xr:uid="{00000000-0005-0000-0000-00003B010000}"/>
    <cellStyle name="Normal 8 2" xfId="152" xr:uid="{00000000-0005-0000-0000-00003C010000}"/>
    <cellStyle name="Normal 9" xfId="119" xr:uid="{00000000-0005-0000-0000-00003D010000}"/>
    <cellStyle name="Normal 9 2" xfId="157" xr:uid="{00000000-0005-0000-0000-00003E010000}"/>
    <cellStyle name="Normal_Sheet2" xfId="102" xr:uid="{00000000-0005-0000-0000-000069000000}"/>
    <cellStyle name="Note" xfId="15" builtinId="10" customBuiltin="1"/>
    <cellStyle name="Note 2" xfId="117" xr:uid="{00000000-0005-0000-0000-000040010000}"/>
    <cellStyle name="Note 2 2" xfId="190" xr:uid="{00000000-0005-0000-0000-000041010000}"/>
    <cellStyle name="Note 2 3" xfId="156" xr:uid="{00000000-0005-0000-0000-000042010000}"/>
    <cellStyle name="Note 3" xfId="120" xr:uid="{00000000-0005-0000-0000-000043010000}"/>
    <cellStyle name="Note 3 2" xfId="193" xr:uid="{00000000-0005-0000-0000-000044010000}"/>
    <cellStyle name="Note 3 3" xfId="159" xr:uid="{00000000-0005-0000-0000-000045010000}"/>
    <cellStyle name="Output" xfId="10" builtinId="21" customBuiltin="1"/>
    <cellStyle name="Title" xfId="1" builtinId="15" customBuiltin="1"/>
    <cellStyle name="Title 2" xfId="111" xr:uid="{00000000-0005-0000-0000-00006D000000}"/>
    <cellStyle name="Title 3" xfId="112" xr:uid="{00000000-0005-0000-0000-00006E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tp://157.98.192.110/ntp-cebs/datatype/CLARITY-BPA/vom_Saal/Set13_1Yea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2"/>
  <sheetViews>
    <sheetView tabSelected="1" workbookViewId="0"/>
  </sheetViews>
  <sheetFormatPr defaultColWidth="9.15625" defaultRowHeight="14.4" x14ac:dyDescent="0.55000000000000004"/>
  <cols>
    <col min="1" max="1" width="42.41796875" style="64" customWidth="1"/>
    <col min="2" max="2" width="110.15625" style="64" customWidth="1"/>
    <col min="3" max="16384" width="9.15625" style="64"/>
  </cols>
  <sheetData>
    <row r="1" spans="1:2" ht="14.7" thickBot="1" x14ac:dyDescent="0.6">
      <c r="A1" s="63" t="s">
        <v>30</v>
      </c>
      <c r="B1" s="63"/>
    </row>
    <row r="2" spans="1:2" x14ac:dyDescent="0.55000000000000004">
      <c r="A2" s="16" t="s">
        <v>31</v>
      </c>
      <c r="B2" s="20" t="s">
        <v>100</v>
      </c>
    </row>
    <row r="3" spans="1:2" x14ac:dyDescent="0.55000000000000004">
      <c r="A3" s="16" t="s">
        <v>32</v>
      </c>
      <c r="B3" s="20">
        <v>13</v>
      </c>
    </row>
    <row r="4" spans="1:2" x14ac:dyDescent="0.55000000000000004">
      <c r="A4" s="16" t="s">
        <v>53</v>
      </c>
      <c r="B4" s="64" t="s">
        <v>58</v>
      </c>
    </row>
    <row r="5" spans="1:2" x14ac:dyDescent="0.55000000000000004">
      <c r="A5" s="16" t="s">
        <v>54</v>
      </c>
      <c r="B5" s="64" t="s">
        <v>101</v>
      </c>
    </row>
    <row r="6" spans="1:2" x14ac:dyDescent="0.55000000000000004">
      <c r="A6" s="17" t="s">
        <v>55</v>
      </c>
      <c r="B6" s="64" t="s">
        <v>34</v>
      </c>
    </row>
    <row r="7" spans="1:2" x14ac:dyDescent="0.55000000000000004">
      <c r="A7" s="17" t="s">
        <v>56</v>
      </c>
      <c r="B7" s="20" t="s">
        <v>59</v>
      </c>
    </row>
    <row r="8" spans="1:2" x14ac:dyDescent="0.55000000000000004">
      <c r="A8" s="18" t="s">
        <v>57</v>
      </c>
      <c r="B8" s="64" t="s">
        <v>118</v>
      </c>
    </row>
    <row r="9" spans="1:2" x14ac:dyDescent="0.55000000000000004">
      <c r="A9" s="19" t="s">
        <v>33</v>
      </c>
      <c r="B9" s="65">
        <v>43371</v>
      </c>
    </row>
    <row r="11" spans="1:2" x14ac:dyDescent="0.55000000000000004">
      <c r="A11" s="66" t="s">
        <v>106</v>
      </c>
    </row>
    <row r="12" spans="1:2" ht="14.7" thickBot="1" x14ac:dyDescent="0.6">
      <c r="A12" s="63" t="s">
        <v>21</v>
      </c>
      <c r="B12" s="63" t="s">
        <v>22</v>
      </c>
    </row>
    <row r="13" spans="1:2" x14ac:dyDescent="0.55000000000000004">
      <c r="A13" s="15" t="s">
        <v>12</v>
      </c>
      <c r="B13" s="15" t="s">
        <v>60</v>
      </c>
    </row>
    <row r="14" spans="1:2" x14ac:dyDescent="0.55000000000000004">
      <c r="A14" s="15" t="s">
        <v>35</v>
      </c>
      <c r="B14" s="15" t="s">
        <v>40</v>
      </c>
    </row>
    <row r="15" spans="1:2" x14ac:dyDescent="0.55000000000000004">
      <c r="A15" s="15" t="s">
        <v>36</v>
      </c>
      <c r="B15" s="15" t="s">
        <v>41</v>
      </c>
    </row>
    <row r="16" spans="1:2" x14ac:dyDescent="0.55000000000000004">
      <c r="A16" s="15" t="s">
        <v>38</v>
      </c>
      <c r="B16" s="15" t="s">
        <v>43</v>
      </c>
    </row>
    <row r="17" spans="1:3" x14ac:dyDescent="0.55000000000000004">
      <c r="A17" s="15" t="s">
        <v>13</v>
      </c>
      <c r="B17" s="15" t="s">
        <v>65</v>
      </c>
    </row>
    <row r="18" spans="1:3" x14ac:dyDescent="0.55000000000000004">
      <c r="A18" s="15" t="s">
        <v>68</v>
      </c>
      <c r="B18" s="15" t="s">
        <v>64</v>
      </c>
    </row>
    <row r="19" spans="1:3" x14ac:dyDescent="0.55000000000000004">
      <c r="A19" s="11" t="s">
        <v>46</v>
      </c>
      <c r="B19" s="15" t="s">
        <v>62</v>
      </c>
    </row>
    <row r="20" spans="1:3" x14ac:dyDescent="0.55000000000000004">
      <c r="A20" s="11" t="s">
        <v>48</v>
      </c>
      <c r="B20" s="11" t="s">
        <v>63</v>
      </c>
    </row>
    <row r="21" spans="1:3" x14ac:dyDescent="0.55000000000000004">
      <c r="A21" s="15" t="s">
        <v>37</v>
      </c>
      <c r="B21" s="11" t="s">
        <v>42</v>
      </c>
    </row>
    <row r="22" spans="1:3" s="67" customFormat="1" x14ac:dyDescent="0.55000000000000004">
      <c r="A22" s="15" t="s">
        <v>39</v>
      </c>
      <c r="B22" s="15" t="s">
        <v>61</v>
      </c>
      <c r="C22" s="49"/>
    </row>
    <row r="23" spans="1:3" x14ac:dyDescent="0.55000000000000004">
      <c r="A23" s="15" t="s">
        <v>28</v>
      </c>
      <c r="B23" s="15" t="s">
        <v>27</v>
      </c>
    </row>
    <row r="24" spans="1:3" ht="28.8" x14ac:dyDescent="0.55000000000000004">
      <c r="A24" s="15" t="s">
        <v>47</v>
      </c>
      <c r="B24" s="15" t="s">
        <v>99</v>
      </c>
    </row>
    <row r="25" spans="1:3" ht="30" customHeight="1" x14ac:dyDescent="0.55000000000000004">
      <c r="A25" s="15" t="s">
        <v>29</v>
      </c>
      <c r="B25" s="15" t="s">
        <v>103</v>
      </c>
    </row>
    <row r="26" spans="1:3" ht="30" customHeight="1" x14ac:dyDescent="0.55000000000000004">
      <c r="A26" s="15" t="s">
        <v>17</v>
      </c>
      <c r="B26" s="12" t="s">
        <v>66</v>
      </c>
    </row>
    <row r="27" spans="1:3" ht="30" customHeight="1" x14ac:dyDescent="0.55000000000000004">
      <c r="A27" s="12" t="s">
        <v>18</v>
      </c>
      <c r="B27" s="11" t="s">
        <v>67</v>
      </c>
    </row>
    <row r="28" spans="1:3" ht="30" customHeight="1" x14ac:dyDescent="0.55000000000000004">
      <c r="A28" s="12" t="s">
        <v>19</v>
      </c>
      <c r="B28" s="11" t="s">
        <v>44</v>
      </c>
    </row>
    <row r="29" spans="1:3" ht="30" customHeight="1" x14ac:dyDescent="0.55000000000000004">
      <c r="A29" s="11" t="s">
        <v>20</v>
      </c>
      <c r="B29" s="11" t="s">
        <v>45</v>
      </c>
    </row>
    <row r="30" spans="1:3" s="67" customFormat="1" x14ac:dyDescent="0.55000000000000004">
      <c r="A30" s="15" t="s">
        <v>83</v>
      </c>
      <c r="B30" s="15" t="s">
        <v>84</v>
      </c>
      <c r="C30" s="49"/>
    </row>
    <row r="31" spans="1:3" s="28" customFormat="1" ht="15.75" customHeight="1" x14ac:dyDescent="0.55000000000000004">
      <c r="A31" s="11" t="s">
        <v>4</v>
      </c>
      <c r="B31" s="11" t="s">
        <v>104</v>
      </c>
    </row>
    <row r="32" spans="1:3" x14ac:dyDescent="0.55000000000000004">
      <c r="A32" s="64" t="s">
        <v>16</v>
      </c>
      <c r="B32" s="64" t="s">
        <v>16</v>
      </c>
    </row>
    <row r="34" spans="1:2" x14ac:dyDescent="0.55000000000000004">
      <c r="A34" s="66" t="s">
        <v>162</v>
      </c>
    </row>
    <row r="35" spans="1:2" ht="14.7" thickBot="1" x14ac:dyDescent="0.6">
      <c r="A35" s="63" t="s">
        <v>21</v>
      </c>
      <c r="B35" s="63" t="s">
        <v>22</v>
      </c>
    </row>
    <row r="36" spans="1:2" ht="16.5" x14ac:dyDescent="0.55000000000000004">
      <c r="A36" s="77" t="s">
        <v>112</v>
      </c>
      <c r="B36" s="86" t="s">
        <v>124</v>
      </c>
    </row>
    <row r="37" spans="1:2" ht="16.5" x14ac:dyDescent="0.55000000000000004">
      <c r="A37" s="78" t="s">
        <v>113</v>
      </c>
      <c r="B37" s="85" t="s">
        <v>123</v>
      </c>
    </row>
    <row r="38" spans="1:2" x14ac:dyDescent="0.55000000000000004">
      <c r="A38" s="78" t="s">
        <v>5</v>
      </c>
      <c r="B38" s="82" t="s">
        <v>119</v>
      </c>
    </row>
    <row r="39" spans="1:2" x14ac:dyDescent="0.55000000000000004">
      <c r="A39" s="78" t="s">
        <v>82</v>
      </c>
      <c r="B39" s="83" t="s">
        <v>120</v>
      </c>
    </row>
    <row r="40" spans="1:2" ht="16.5" x14ac:dyDescent="0.55000000000000004">
      <c r="A40" s="78" t="s">
        <v>114</v>
      </c>
      <c r="B40" s="83" t="s">
        <v>121</v>
      </c>
    </row>
    <row r="41" spans="1:2" ht="16.5" x14ac:dyDescent="0.55000000000000004">
      <c r="A41" s="78" t="s">
        <v>115</v>
      </c>
      <c r="B41" s="78" t="s">
        <v>85</v>
      </c>
    </row>
    <row r="42" spans="1:2" ht="16.5" x14ac:dyDescent="0.55000000000000004">
      <c r="A42" s="78" t="s">
        <v>116</v>
      </c>
      <c r="B42" s="78" t="s">
        <v>86</v>
      </c>
    </row>
    <row r="43" spans="1:2" ht="16.5" x14ac:dyDescent="0.55000000000000004">
      <c r="A43" s="78" t="s">
        <v>117</v>
      </c>
      <c r="B43" s="78" t="s">
        <v>87</v>
      </c>
    </row>
    <row r="44" spans="1:2" x14ac:dyDescent="0.55000000000000004">
      <c r="A44" s="78" t="s">
        <v>80</v>
      </c>
      <c r="B44" s="84" t="s">
        <v>122</v>
      </c>
    </row>
    <row r="45" spans="1:2" x14ac:dyDescent="0.55000000000000004">
      <c r="A45" s="78" t="s">
        <v>81</v>
      </c>
      <c r="B45" s="78" t="s">
        <v>71</v>
      </c>
    </row>
    <row r="47" spans="1:2" x14ac:dyDescent="0.55000000000000004">
      <c r="A47" s="89" t="s">
        <v>163</v>
      </c>
      <c r="B47" s="87"/>
    </row>
    <row r="48" spans="1:2" ht="17.25" customHeight="1" thickBot="1" x14ac:dyDescent="0.6">
      <c r="A48" s="88" t="s">
        <v>21</v>
      </c>
      <c r="B48" s="88" t="s">
        <v>22</v>
      </c>
    </row>
    <row r="49" spans="1:2" x14ac:dyDescent="0.55000000000000004">
      <c r="A49" s="91" t="s">
        <v>6</v>
      </c>
      <c r="B49" s="90" t="s">
        <v>105</v>
      </c>
    </row>
    <row r="50" spans="1:2" ht="16.5" x14ac:dyDescent="0.55000000000000004">
      <c r="A50" s="91" t="s">
        <v>152</v>
      </c>
      <c r="B50" s="90" t="s">
        <v>125</v>
      </c>
    </row>
    <row r="51" spans="1:2" x14ac:dyDescent="0.55000000000000004">
      <c r="A51" s="91" t="s">
        <v>153</v>
      </c>
      <c r="B51" s="91" t="s">
        <v>126</v>
      </c>
    </row>
    <row r="52" spans="1:2" x14ac:dyDescent="0.55000000000000004">
      <c r="A52" s="91" t="s">
        <v>154</v>
      </c>
      <c r="B52" s="91" t="s">
        <v>127</v>
      </c>
    </row>
    <row r="53" spans="1:2" x14ac:dyDescent="0.55000000000000004">
      <c r="A53" s="91" t="s">
        <v>155</v>
      </c>
      <c r="B53" s="91" t="s">
        <v>128</v>
      </c>
    </row>
    <row r="54" spans="1:2" x14ac:dyDescent="0.55000000000000004">
      <c r="A54" s="91" t="s">
        <v>156</v>
      </c>
      <c r="B54" s="91" t="s">
        <v>129</v>
      </c>
    </row>
    <row r="55" spans="1:2" x14ac:dyDescent="0.55000000000000004">
      <c r="A55" s="91" t="s">
        <v>7</v>
      </c>
      <c r="B55" s="91" t="s">
        <v>130</v>
      </c>
    </row>
    <row r="56" spans="1:2" x14ac:dyDescent="0.55000000000000004">
      <c r="A56" s="91" t="s">
        <v>10</v>
      </c>
      <c r="B56" s="91" t="s">
        <v>131</v>
      </c>
    </row>
    <row r="57" spans="1:2" x14ac:dyDescent="0.55000000000000004">
      <c r="A57" s="91" t="s">
        <v>8</v>
      </c>
      <c r="B57" s="91" t="s">
        <v>132</v>
      </c>
    </row>
    <row r="58" spans="1:2" x14ac:dyDescent="0.55000000000000004">
      <c r="A58" s="91" t="s">
        <v>9</v>
      </c>
      <c r="B58" s="91" t="s">
        <v>133</v>
      </c>
    </row>
    <row r="59" spans="1:2" x14ac:dyDescent="0.55000000000000004">
      <c r="A59" s="91" t="s">
        <v>107</v>
      </c>
      <c r="B59" s="90" t="s">
        <v>160</v>
      </c>
    </row>
    <row r="60" spans="1:2" x14ac:dyDescent="0.55000000000000004">
      <c r="A60" s="91" t="s">
        <v>108</v>
      </c>
      <c r="B60" s="90" t="s">
        <v>159</v>
      </c>
    </row>
    <row r="61" spans="1:2" x14ac:dyDescent="0.55000000000000004">
      <c r="A61" s="91" t="s">
        <v>109</v>
      </c>
      <c r="B61" s="90" t="s">
        <v>158</v>
      </c>
    </row>
    <row r="62" spans="1:2" x14ac:dyDescent="0.55000000000000004">
      <c r="A62" s="91" t="s">
        <v>110</v>
      </c>
      <c r="B62" s="90" t="s">
        <v>157</v>
      </c>
    </row>
    <row r="63" spans="1:2" x14ac:dyDescent="0.55000000000000004">
      <c r="A63" s="91" t="s">
        <v>94</v>
      </c>
      <c r="B63" s="90" t="s">
        <v>134</v>
      </c>
    </row>
    <row r="64" spans="1:2" x14ac:dyDescent="0.55000000000000004">
      <c r="A64" s="91" t="s">
        <v>95</v>
      </c>
      <c r="B64" s="90" t="s">
        <v>135</v>
      </c>
    </row>
    <row r="65" spans="1:2" x14ac:dyDescent="0.55000000000000004">
      <c r="A65" s="91" t="s">
        <v>96</v>
      </c>
      <c r="B65" s="90" t="s">
        <v>136</v>
      </c>
    </row>
    <row r="66" spans="1:2" x14ac:dyDescent="0.55000000000000004">
      <c r="A66" s="91" t="s">
        <v>97</v>
      </c>
      <c r="B66" s="90" t="s">
        <v>137</v>
      </c>
    </row>
    <row r="67" spans="1:2" x14ac:dyDescent="0.55000000000000004">
      <c r="A67" s="91" t="s">
        <v>98</v>
      </c>
      <c r="B67" s="90" t="s">
        <v>138</v>
      </c>
    </row>
    <row r="68" spans="1:2" x14ac:dyDescent="0.55000000000000004">
      <c r="A68" s="90" t="s">
        <v>23</v>
      </c>
      <c r="B68" s="90" t="s">
        <v>139</v>
      </c>
    </row>
    <row r="69" spans="1:2" x14ac:dyDescent="0.55000000000000004">
      <c r="A69" s="90" t="s">
        <v>24</v>
      </c>
      <c r="B69" s="90" t="s">
        <v>140</v>
      </c>
    </row>
    <row r="70" spans="1:2" x14ac:dyDescent="0.55000000000000004">
      <c r="A70" s="90" t="s">
        <v>25</v>
      </c>
      <c r="B70" s="90" t="s">
        <v>141</v>
      </c>
    </row>
    <row r="71" spans="1:2" x14ac:dyDescent="0.55000000000000004">
      <c r="A71" s="90" t="s">
        <v>26</v>
      </c>
      <c r="B71" s="90" t="s">
        <v>142</v>
      </c>
    </row>
    <row r="72" spans="1:2" x14ac:dyDescent="0.55000000000000004">
      <c r="A72" s="90"/>
      <c r="B72" s="90"/>
    </row>
    <row r="73" spans="1:2" x14ac:dyDescent="0.55000000000000004">
      <c r="A73" s="81" t="s">
        <v>164</v>
      </c>
      <c r="B73" s="80"/>
    </row>
    <row r="74" spans="1:2" ht="14.7" thickBot="1" x14ac:dyDescent="0.6">
      <c r="A74" s="79" t="s">
        <v>21</v>
      </c>
      <c r="B74" s="79" t="s">
        <v>22</v>
      </c>
    </row>
    <row r="75" spans="1:2" x14ac:dyDescent="0.55000000000000004">
      <c r="A75" s="91" t="s">
        <v>6</v>
      </c>
      <c r="B75" s="90" t="s">
        <v>105</v>
      </c>
    </row>
    <row r="76" spans="1:2" ht="16.5" x14ac:dyDescent="0.55000000000000004">
      <c r="A76" s="91" t="s">
        <v>152</v>
      </c>
      <c r="B76" s="90" t="s">
        <v>143</v>
      </c>
    </row>
    <row r="77" spans="1:2" x14ac:dyDescent="0.55000000000000004">
      <c r="A77" s="91" t="s">
        <v>153</v>
      </c>
      <c r="B77" s="91" t="s">
        <v>144</v>
      </c>
    </row>
    <row r="78" spans="1:2" x14ac:dyDescent="0.55000000000000004">
      <c r="A78" s="91" t="s">
        <v>154</v>
      </c>
      <c r="B78" s="91" t="s">
        <v>145</v>
      </c>
    </row>
    <row r="79" spans="1:2" x14ac:dyDescent="0.55000000000000004">
      <c r="A79" s="91" t="s">
        <v>155</v>
      </c>
      <c r="B79" s="91" t="s">
        <v>146</v>
      </c>
    </row>
    <row r="80" spans="1:2" x14ac:dyDescent="0.55000000000000004">
      <c r="A80" s="91" t="s">
        <v>156</v>
      </c>
      <c r="B80" s="91" t="s">
        <v>147</v>
      </c>
    </row>
    <row r="81" spans="1:2" x14ac:dyDescent="0.55000000000000004">
      <c r="A81" s="91" t="s">
        <v>7</v>
      </c>
      <c r="B81" s="91" t="s">
        <v>148</v>
      </c>
    </row>
    <row r="82" spans="1:2" x14ac:dyDescent="0.55000000000000004">
      <c r="A82" s="91" t="s">
        <v>10</v>
      </c>
      <c r="B82" s="91" t="s">
        <v>149</v>
      </c>
    </row>
    <row r="83" spans="1:2" x14ac:dyDescent="0.55000000000000004">
      <c r="A83" s="91" t="s">
        <v>8</v>
      </c>
      <c r="B83" s="91" t="s">
        <v>150</v>
      </c>
    </row>
    <row r="84" spans="1:2" x14ac:dyDescent="0.55000000000000004">
      <c r="A84" s="91" t="s">
        <v>9</v>
      </c>
      <c r="B84" s="91" t="s">
        <v>151</v>
      </c>
    </row>
    <row r="85" spans="1:2" x14ac:dyDescent="0.55000000000000004">
      <c r="A85" s="91" t="s">
        <v>107</v>
      </c>
      <c r="B85" s="90" t="s">
        <v>160</v>
      </c>
    </row>
    <row r="86" spans="1:2" x14ac:dyDescent="0.55000000000000004">
      <c r="A86" s="91" t="s">
        <v>108</v>
      </c>
      <c r="B86" s="90" t="s">
        <v>159</v>
      </c>
    </row>
    <row r="87" spans="1:2" x14ac:dyDescent="0.55000000000000004">
      <c r="A87" s="91" t="s">
        <v>109</v>
      </c>
      <c r="B87" s="90" t="s">
        <v>158</v>
      </c>
    </row>
    <row r="88" spans="1:2" x14ac:dyDescent="0.55000000000000004">
      <c r="A88" s="91" t="s">
        <v>110</v>
      </c>
      <c r="B88" s="90" t="s">
        <v>157</v>
      </c>
    </row>
    <row r="89" spans="1:2" x14ac:dyDescent="0.55000000000000004">
      <c r="A89" s="91" t="s">
        <v>94</v>
      </c>
      <c r="B89" s="90" t="s">
        <v>134</v>
      </c>
    </row>
    <row r="90" spans="1:2" x14ac:dyDescent="0.55000000000000004">
      <c r="A90" s="91" t="s">
        <v>111</v>
      </c>
      <c r="B90" s="90" t="s">
        <v>135</v>
      </c>
    </row>
    <row r="91" spans="1:2" x14ac:dyDescent="0.55000000000000004">
      <c r="A91" s="91" t="s">
        <v>96</v>
      </c>
      <c r="B91" s="90" t="s">
        <v>136</v>
      </c>
    </row>
    <row r="92" spans="1:2" x14ac:dyDescent="0.55000000000000004">
      <c r="A92" s="91" t="s">
        <v>97</v>
      </c>
      <c r="B92" s="90" t="s">
        <v>137</v>
      </c>
    </row>
    <row r="93" spans="1:2" x14ac:dyDescent="0.55000000000000004">
      <c r="A93" s="91" t="s">
        <v>98</v>
      </c>
      <c r="B93" s="90" t="s">
        <v>138</v>
      </c>
    </row>
    <row r="94" spans="1:2" x14ac:dyDescent="0.55000000000000004">
      <c r="A94" s="90" t="s">
        <v>23</v>
      </c>
      <c r="B94" s="90" t="s">
        <v>139</v>
      </c>
    </row>
    <row r="95" spans="1:2" x14ac:dyDescent="0.55000000000000004">
      <c r="A95" s="90" t="s">
        <v>24</v>
      </c>
      <c r="B95" s="90" t="s">
        <v>140</v>
      </c>
    </row>
    <row r="96" spans="1:2" x14ac:dyDescent="0.55000000000000004">
      <c r="A96" s="90" t="s">
        <v>25</v>
      </c>
      <c r="B96" s="90" t="s">
        <v>141</v>
      </c>
    </row>
    <row r="97" spans="1:2" x14ac:dyDescent="0.55000000000000004">
      <c r="A97" s="90" t="s">
        <v>26</v>
      </c>
      <c r="B97" s="90" t="s">
        <v>142</v>
      </c>
    </row>
    <row r="98" spans="1:2" x14ac:dyDescent="0.55000000000000004">
      <c r="A98" s="90"/>
      <c r="B98" s="90"/>
    </row>
    <row r="99" spans="1:2" x14ac:dyDescent="0.55000000000000004">
      <c r="A99" s="90" t="s">
        <v>165</v>
      </c>
      <c r="B99" s="90"/>
    </row>
    <row r="101" spans="1:2" ht="14.7" thickBot="1" x14ac:dyDescent="0.6">
      <c r="A101" s="88" t="s">
        <v>166</v>
      </c>
      <c r="B101" s="92"/>
    </row>
    <row r="102" spans="1:2" ht="28.8" x14ac:dyDescent="0.55000000000000004">
      <c r="A102" s="93" t="s">
        <v>167</v>
      </c>
    </row>
  </sheetData>
  <hyperlinks>
    <hyperlink ref="A102" r:id="rId1" xr:uid="{6B9A93BC-17FD-4C48-A861-BE6D1736959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54"/>
  <sheetViews>
    <sheetView zoomScaleNormal="100" zoomScalePageLayoutView="108" workbookViewId="0"/>
  </sheetViews>
  <sheetFormatPr defaultColWidth="12.41796875" defaultRowHeight="14.4" x14ac:dyDescent="0.55000000000000004"/>
  <cols>
    <col min="1" max="1" width="12.41796875" style="25" customWidth="1"/>
    <col min="2" max="2" width="6.578125" style="25" bestFit="1" customWidth="1"/>
    <col min="3" max="3" width="11.15625" style="5" bestFit="1" customWidth="1"/>
    <col min="4" max="4" width="5.26171875" style="25" bestFit="1" customWidth="1"/>
    <col min="5" max="5" width="4.83984375" style="25" bestFit="1" customWidth="1"/>
    <col min="6" max="6" width="11.15625" style="25" bestFit="1" customWidth="1"/>
    <col min="7" max="7" width="11.26171875" style="25" bestFit="1" customWidth="1"/>
    <col min="8" max="8" width="11.83984375" style="25" bestFit="1" customWidth="1"/>
    <col min="9" max="10" width="10" style="25" bestFit="1" customWidth="1"/>
    <col min="11" max="11" width="5.15625" style="25" bestFit="1" customWidth="1"/>
    <col min="12" max="13" width="12.578125" style="25" bestFit="1" customWidth="1"/>
    <col min="14" max="14" width="16.83984375" style="25" bestFit="1" customWidth="1"/>
    <col min="15" max="15" width="16" style="25" bestFit="1" customWidth="1"/>
    <col min="16" max="16" width="16.83984375" style="52" bestFit="1" customWidth="1"/>
    <col min="17" max="17" width="16" style="25" bestFit="1" customWidth="1"/>
    <col min="18" max="18" width="10.41796875" style="26" bestFit="1" customWidth="1"/>
    <col min="19" max="19" width="5.68359375" style="5" bestFit="1" customWidth="1"/>
    <col min="20" max="20" width="13.578125" style="25" bestFit="1" customWidth="1"/>
    <col min="21" max="21" width="12.15625" style="5" bestFit="1" customWidth="1"/>
    <col min="22" max="22" width="10.41796875" style="25" bestFit="1" customWidth="1"/>
    <col min="23" max="23" width="10" style="5" bestFit="1" customWidth="1"/>
    <col min="24" max="24" width="11.41796875" style="5" bestFit="1" customWidth="1"/>
    <col min="25" max="26" width="10.578125" style="5" bestFit="1" customWidth="1"/>
    <col min="27" max="27" width="13.26171875" style="5" bestFit="1" customWidth="1"/>
    <col min="28" max="28" width="7" style="25" bestFit="1" customWidth="1"/>
    <col min="29" max="29" width="13.26171875" style="5" bestFit="1" customWidth="1"/>
    <col min="30" max="30" width="57.578125" style="5" bestFit="1" customWidth="1"/>
    <col min="31" max="16384" width="12.41796875" style="5"/>
  </cols>
  <sheetData>
    <row r="1" spans="1:30" s="21" customFormat="1" ht="43.5" thickBot="1" x14ac:dyDescent="0.6">
      <c r="A1" s="10" t="s">
        <v>12</v>
      </c>
      <c r="B1" s="57" t="s">
        <v>35</v>
      </c>
      <c r="C1" s="58" t="s">
        <v>36</v>
      </c>
      <c r="D1" s="57" t="s">
        <v>38</v>
      </c>
      <c r="E1" s="57" t="s">
        <v>88</v>
      </c>
      <c r="F1" s="59" t="s">
        <v>89</v>
      </c>
      <c r="G1" s="57" t="s">
        <v>90</v>
      </c>
      <c r="H1" s="10" t="s">
        <v>48</v>
      </c>
      <c r="I1" s="10" t="s">
        <v>37</v>
      </c>
      <c r="J1" s="10" t="s">
        <v>39</v>
      </c>
      <c r="K1" s="10" t="s">
        <v>28</v>
      </c>
      <c r="L1" s="10" t="s">
        <v>47</v>
      </c>
      <c r="M1" s="10" t="s">
        <v>29</v>
      </c>
      <c r="N1" s="10" t="s">
        <v>17</v>
      </c>
      <c r="O1" s="10" t="s">
        <v>18</v>
      </c>
      <c r="P1" s="50" t="s">
        <v>19</v>
      </c>
      <c r="Q1" s="10" t="s">
        <v>20</v>
      </c>
      <c r="R1" s="27" t="s">
        <v>83</v>
      </c>
      <c r="S1" s="8" t="s">
        <v>4</v>
      </c>
      <c r="T1" s="7" t="s">
        <v>74</v>
      </c>
      <c r="U1" s="9" t="s">
        <v>75</v>
      </c>
      <c r="V1" s="6" t="s">
        <v>5</v>
      </c>
      <c r="W1" s="9" t="s">
        <v>82</v>
      </c>
      <c r="X1" s="9" t="s">
        <v>76</v>
      </c>
      <c r="Y1" s="9" t="s">
        <v>77</v>
      </c>
      <c r="Z1" s="9" t="s">
        <v>78</v>
      </c>
      <c r="AA1" s="9" t="s">
        <v>79</v>
      </c>
      <c r="AB1" s="6" t="s">
        <v>80</v>
      </c>
      <c r="AC1" s="9" t="s">
        <v>81</v>
      </c>
      <c r="AD1" s="8" t="s">
        <v>16</v>
      </c>
    </row>
    <row r="2" spans="1:30" x14ac:dyDescent="0.55000000000000004">
      <c r="A2" s="68">
        <v>21910302441</v>
      </c>
      <c r="B2" s="3">
        <v>168</v>
      </c>
      <c r="C2" s="22" t="s">
        <v>72</v>
      </c>
      <c r="D2" s="3">
        <v>246</v>
      </c>
      <c r="E2" s="3" t="s">
        <v>15</v>
      </c>
      <c r="F2" s="3" t="s">
        <v>14</v>
      </c>
      <c r="G2" s="24" t="s">
        <v>49</v>
      </c>
      <c r="H2" s="3">
        <v>0</v>
      </c>
      <c r="I2" s="4">
        <v>41205</v>
      </c>
      <c r="J2" s="4">
        <v>41562</v>
      </c>
      <c r="K2" s="68">
        <v>2</v>
      </c>
      <c r="L2" s="2" t="s">
        <v>69</v>
      </c>
      <c r="M2" s="2" t="s">
        <v>69</v>
      </c>
      <c r="N2" s="2" t="s">
        <v>69</v>
      </c>
      <c r="O2" s="2" t="s">
        <v>69</v>
      </c>
      <c r="P2" s="48" t="s">
        <v>69</v>
      </c>
      <c r="Q2" s="1" t="s">
        <v>69</v>
      </c>
      <c r="R2" s="13">
        <v>726.6</v>
      </c>
      <c r="S2" s="5" t="s">
        <v>0</v>
      </c>
      <c r="T2" s="25">
        <v>1647112525</v>
      </c>
      <c r="U2" s="5">
        <v>8572329.7939999998</v>
      </c>
      <c r="V2" s="25">
        <v>20</v>
      </c>
      <c r="W2" s="5">
        <v>3599.0013720000002</v>
      </c>
      <c r="X2" s="5">
        <v>866901.32880000002</v>
      </c>
      <c r="Y2" s="5">
        <v>782396.39260000002</v>
      </c>
      <c r="Z2" s="5">
        <v>951830.79359999998</v>
      </c>
      <c r="AA2" s="5">
        <v>743261.12699999998</v>
      </c>
      <c r="AB2" s="25">
        <f t="shared" ref="AB2:AB10" si="0">(V2-1)*100</f>
        <v>1900</v>
      </c>
      <c r="AC2" s="5">
        <v>3681.0171</v>
      </c>
    </row>
    <row r="3" spans="1:30" x14ac:dyDescent="0.55000000000000004">
      <c r="A3" s="68">
        <v>21910302431</v>
      </c>
      <c r="B3" s="3">
        <v>358</v>
      </c>
      <c r="C3" s="22" t="s">
        <v>72</v>
      </c>
      <c r="D3" s="3">
        <v>255</v>
      </c>
      <c r="E3" s="3" t="s">
        <v>15</v>
      </c>
      <c r="F3" s="3" t="s">
        <v>14</v>
      </c>
      <c r="G3" s="24" t="s">
        <v>49</v>
      </c>
      <c r="H3" s="3">
        <v>0</v>
      </c>
      <c r="I3" s="4">
        <v>41203</v>
      </c>
      <c r="J3" s="4">
        <v>41562</v>
      </c>
      <c r="K3" s="68">
        <v>2</v>
      </c>
      <c r="L3" s="2" t="s">
        <v>69</v>
      </c>
      <c r="M3" s="2" t="s">
        <v>69</v>
      </c>
      <c r="N3" s="2" t="s">
        <v>69</v>
      </c>
      <c r="O3" s="2" t="s">
        <v>69</v>
      </c>
      <c r="P3" s="48" t="s">
        <v>69</v>
      </c>
      <c r="Q3" s="1" t="s">
        <v>69</v>
      </c>
      <c r="R3" s="13">
        <v>639.20000000000005</v>
      </c>
      <c r="S3" s="5" t="s">
        <v>0</v>
      </c>
      <c r="T3" s="25">
        <v>875914271.20000005</v>
      </c>
      <c r="U3" s="5">
        <v>5839489.523</v>
      </c>
      <c r="V3" s="25">
        <v>13</v>
      </c>
      <c r="W3" s="5">
        <v>3570.2401380000001</v>
      </c>
      <c r="X3" s="5">
        <v>729928.55940000003</v>
      </c>
      <c r="Y3" s="5">
        <v>767007.5969</v>
      </c>
      <c r="Z3" s="5">
        <v>788193.76100000006</v>
      </c>
      <c r="AA3" s="5">
        <v>677921.21840000001</v>
      </c>
      <c r="AB3" s="25">
        <f t="shared" si="0"/>
        <v>1200</v>
      </c>
      <c r="AC3" s="5">
        <v>3536.0468000000001</v>
      </c>
    </row>
    <row r="4" spans="1:30" x14ac:dyDescent="0.55000000000000004">
      <c r="A4" s="68">
        <v>21910302481</v>
      </c>
      <c r="B4" s="3">
        <v>608</v>
      </c>
      <c r="C4" s="22" t="s">
        <v>72</v>
      </c>
      <c r="D4" s="3">
        <v>491</v>
      </c>
      <c r="E4" s="3" t="s">
        <v>15</v>
      </c>
      <c r="F4" s="3" t="s">
        <v>14</v>
      </c>
      <c r="G4" s="24" t="s">
        <v>49</v>
      </c>
      <c r="H4" s="3">
        <v>0</v>
      </c>
      <c r="I4" s="4">
        <v>41232</v>
      </c>
      <c r="J4" s="4">
        <v>41591</v>
      </c>
      <c r="K4" s="68">
        <v>3</v>
      </c>
      <c r="L4" s="2" t="s">
        <v>69</v>
      </c>
      <c r="M4" s="2" t="s">
        <v>69</v>
      </c>
      <c r="N4" s="2" t="s">
        <v>69</v>
      </c>
      <c r="O4" s="2" t="s">
        <v>69</v>
      </c>
      <c r="P4" s="48" t="s">
        <v>69</v>
      </c>
      <c r="Q4" s="1" t="s">
        <v>69</v>
      </c>
      <c r="R4" s="13">
        <v>686.6</v>
      </c>
      <c r="S4" s="5" t="s">
        <v>2</v>
      </c>
      <c r="T4" s="25">
        <v>655353503.69780004</v>
      </c>
      <c r="U4" s="5">
        <v>5741327.4222999997</v>
      </c>
      <c r="V4" s="25">
        <v>20</v>
      </c>
      <c r="W4" s="5">
        <f>((U4-Y4)-Z4)/((V4-1)*100)</f>
        <v>2641.1999931052628</v>
      </c>
      <c r="X4" s="5">
        <f>T4/((V4-1)*100)</f>
        <v>344922.89668305265</v>
      </c>
      <c r="Y4" s="5">
        <v>435776.8578</v>
      </c>
      <c r="Z4" s="5">
        <v>287270.57760000002</v>
      </c>
      <c r="AA4" s="5">
        <v>253436.68890000001</v>
      </c>
      <c r="AB4" s="25">
        <f t="shared" si="0"/>
        <v>1900</v>
      </c>
      <c r="AC4" s="5">
        <v>2253.6498999999999</v>
      </c>
    </row>
    <row r="5" spans="1:30" x14ac:dyDescent="0.55000000000000004">
      <c r="A5" s="68">
        <v>21910302482</v>
      </c>
      <c r="B5" s="3">
        <v>715</v>
      </c>
      <c r="C5" s="22" t="s">
        <v>72</v>
      </c>
      <c r="D5" s="3">
        <v>495</v>
      </c>
      <c r="E5" s="3" t="s">
        <v>15</v>
      </c>
      <c r="F5" s="3" t="s">
        <v>14</v>
      </c>
      <c r="G5" s="24" t="s">
        <v>49</v>
      </c>
      <c r="H5" s="3">
        <v>0</v>
      </c>
      <c r="I5" s="4">
        <v>41232</v>
      </c>
      <c r="J5" s="4">
        <v>41591</v>
      </c>
      <c r="K5" s="68">
        <v>3</v>
      </c>
      <c r="L5" s="2" t="s">
        <v>69</v>
      </c>
      <c r="M5" s="2" t="s">
        <v>69</v>
      </c>
      <c r="N5" s="2" t="s">
        <v>69</v>
      </c>
      <c r="O5" s="2" t="s">
        <v>69</v>
      </c>
      <c r="P5" s="48" t="s">
        <v>69</v>
      </c>
      <c r="Q5" s="1" t="s">
        <v>69</v>
      </c>
      <c r="R5" s="13">
        <v>587.5</v>
      </c>
      <c r="S5" s="5" t="s">
        <v>3</v>
      </c>
      <c r="T5" s="25">
        <v>1302058856</v>
      </c>
      <c r="U5" s="5">
        <v>7538699.0140000004</v>
      </c>
      <c r="V5" s="25">
        <v>14</v>
      </c>
      <c r="W5" s="5">
        <v>4073.0259160000001</v>
      </c>
      <c r="X5" s="5">
        <v>1001583.735</v>
      </c>
      <c r="Y5" s="5">
        <v>930941.83160000003</v>
      </c>
      <c r="Z5" s="5">
        <v>1312823.4920000001</v>
      </c>
      <c r="AA5" s="5">
        <v>896842.52009999997</v>
      </c>
      <c r="AB5" s="25">
        <f t="shared" si="0"/>
        <v>1300</v>
      </c>
      <c r="AC5" s="5">
        <v>4128.7444999999998</v>
      </c>
    </row>
    <row r="6" spans="1:30" x14ac:dyDescent="0.55000000000000004">
      <c r="A6" s="68">
        <v>21910302442</v>
      </c>
      <c r="B6" s="3">
        <v>1049</v>
      </c>
      <c r="C6" s="22" t="s">
        <v>72</v>
      </c>
      <c r="D6" s="3">
        <v>249</v>
      </c>
      <c r="E6" s="3" t="s">
        <v>15</v>
      </c>
      <c r="F6" s="3" t="s">
        <v>14</v>
      </c>
      <c r="G6" s="24" t="s">
        <v>49</v>
      </c>
      <c r="H6" s="3">
        <v>0</v>
      </c>
      <c r="I6" s="4">
        <v>41209</v>
      </c>
      <c r="J6" s="4">
        <v>41562</v>
      </c>
      <c r="K6" s="68">
        <v>2</v>
      </c>
      <c r="L6" s="2" t="s">
        <v>69</v>
      </c>
      <c r="M6" s="2" t="s">
        <v>69</v>
      </c>
      <c r="N6" s="2" t="s">
        <v>69</v>
      </c>
      <c r="O6" s="2" t="s">
        <v>69</v>
      </c>
      <c r="P6" s="48" t="s">
        <v>69</v>
      </c>
      <c r="Q6" s="1" t="s">
        <v>69</v>
      </c>
      <c r="R6" s="13">
        <v>683.2</v>
      </c>
      <c r="S6" s="5" t="s">
        <v>1</v>
      </c>
      <c r="T6" s="25">
        <v>978434916.89999998</v>
      </c>
      <c r="U6" s="5">
        <v>7030984.9850000003</v>
      </c>
      <c r="V6" s="25">
        <v>20</v>
      </c>
      <c r="W6" s="5">
        <v>3129.0643949999999</v>
      </c>
      <c r="X6" s="5">
        <v>514965.74570000003</v>
      </c>
      <c r="Y6" s="5">
        <v>570890.54559999995</v>
      </c>
      <c r="Z6" s="5">
        <v>514872.08990000002</v>
      </c>
      <c r="AA6" s="5">
        <v>456723.17830000003</v>
      </c>
      <c r="AB6" s="25">
        <f t="shared" si="0"/>
        <v>1900</v>
      </c>
      <c r="AC6" s="5">
        <v>4124.0290000000005</v>
      </c>
    </row>
    <row r="7" spans="1:30" x14ac:dyDescent="0.55000000000000004">
      <c r="A7" s="68">
        <v>21910302432</v>
      </c>
      <c r="B7" s="3">
        <v>1092</v>
      </c>
      <c r="C7" s="22" t="s">
        <v>72</v>
      </c>
      <c r="D7" s="3">
        <v>254</v>
      </c>
      <c r="E7" s="3" t="s">
        <v>15</v>
      </c>
      <c r="F7" s="3" t="s">
        <v>14</v>
      </c>
      <c r="G7" s="24" t="s">
        <v>49</v>
      </c>
      <c r="H7" s="3">
        <v>0</v>
      </c>
      <c r="I7" s="4">
        <v>41204</v>
      </c>
      <c r="J7" s="4">
        <v>41562</v>
      </c>
      <c r="K7" s="68">
        <v>2</v>
      </c>
      <c r="L7" s="2" t="s">
        <v>69</v>
      </c>
      <c r="M7" s="2" t="s">
        <v>69</v>
      </c>
      <c r="N7" s="2" t="s">
        <v>69</v>
      </c>
      <c r="O7" s="2" t="s">
        <v>69</v>
      </c>
      <c r="P7" s="48" t="s">
        <v>69</v>
      </c>
      <c r="Q7" s="1" t="s">
        <v>69</v>
      </c>
      <c r="R7" s="13">
        <v>717.3</v>
      </c>
      <c r="S7" s="5" t="s">
        <v>1</v>
      </c>
      <c r="T7" s="25">
        <v>1623861488</v>
      </c>
      <c r="U7" s="5">
        <v>8658267.1390000004</v>
      </c>
      <c r="V7" s="25">
        <v>16</v>
      </c>
      <c r="W7" s="5">
        <v>4283.8612000000003</v>
      </c>
      <c r="X7" s="5">
        <v>1082574.325</v>
      </c>
      <c r="Y7" s="5">
        <v>704225.58129999996</v>
      </c>
      <c r="Z7" s="5">
        <v>1528249.7579999999</v>
      </c>
      <c r="AA7" s="5">
        <v>704225.58129999996</v>
      </c>
      <c r="AB7" s="25">
        <f t="shared" si="0"/>
        <v>1500</v>
      </c>
      <c r="AC7" s="5">
        <v>3106.1106</v>
      </c>
    </row>
    <row r="8" spans="1:30" x14ac:dyDescent="0.55000000000000004">
      <c r="A8" s="68">
        <v>21910303251</v>
      </c>
      <c r="B8" s="3">
        <v>140</v>
      </c>
      <c r="C8" s="22" t="s">
        <v>72</v>
      </c>
      <c r="D8" s="3">
        <v>345</v>
      </c>
      <c r="E8" s="3" t="s">
        <v>15</v>
      </c>
      <c r="F8" s="3" t="s">
        <v>14</v>
      </c>
      <c r="G8" s="24" t="s">
        <v>50</v>
      </c>
      <c r="H8" s="24">
        <v>0.05</v>
      </c>
      <c r="I8" s="4">
        <v>41206</v>
      </c>
      <c r="J8" s="4">
        <v>41562</v>
      </c>
      <c r="K8" s="68">
        <v>2</v>
      </c>
      <c r="L8" s="2" t="s">
        <v>69</v>
      </c>
      <c r="M8" s="2" t="s">
        <v>69</v>
      </c>
      <c r="N8" s="2" t="s">
        <v>69</v>
      </c>
      <c r="O8" s="2" t="s">
        <v>69</v>
      </c>
      <c r="P8" s="48" t="s">
        <v>69</v>
      </c>
      <c r="Q8" s="1" t="s">
        <v>69</v>
      </c>
      <c r="R8" s="13">
        <v>752.3</v>
      </c>
      <c r="S8" s="5" t="s">
        <v>0</v>
      </c>
      <c r="T8" s="25">
        <v>1502568574</v>
      </c>
      <c r="U8" s="5">
        <v>8226519.2139999997</v>
      </c>
      <c r="V8" s="25">
        <v>16</v>
      </c>
      <c r="W8" s="5">
        <v>4199.3407399999996</v>
      </c>
      <c r="X8" s="5">
        <v>1001712.383</v>
      </c>
      <c r="Y8" s="5">
        <v>930695.71699999995</v>
      </c>
      <c r="Z8" s="5">
        <v>996812.38690000004</v>
      </c>
      <c r="AA8" s="5">
        <v>903132.09169999999</v>
      </c>
      <c r="AB8" s="25">
        <f t="shared" si="0"/>
        <v>1500</v>
      </c>
      <c r="AC8" s="5">
        <v>3773.6244999999999</v>
      </c>
    </row>
    <row r="9" spans="1:30" x14ac:dyDescent="0.55000000000000004">
      <c r="A9" s="68">
        <v>21910303252</v>
      </c>
      <c r="B9" s="3">
        <v>455</v>
      </c>
      <c r="C9" s="22" t="s">
        <v>72</v>
      </c>
      <c r="D9" s="3">
        <v>348</v>
      </c>
      <c r="E9" s="3" t="s">
        <v>15</v>
      </c>
      <c r="F9" s="3" t="s">
        <v>14</v>
      </c>
      <c r="G9" s="24" t="s">
        <v>50</v>
      </c>
      <c r="H9" s="24">
        <v>0.05</v>
      </c>
      <c r="I9" s="4">
        <v>41206</v>
      </c>
      <c r="J9" s="4">
        <v>41562</v>
      </c>
      <c r="K9" s="68">
        <v>2</v>
      </c>
      <c r="L9" s="2" t="s">
        <v>69</v>
      </c>
      <c r="M9" s="2" t="s">
        <v>69</v>
      </c>
      <c r="N9" s="2" t="s">
        <v>69</v>
      </c>
      <c r="O9" s="2" t="s">
        <v>69</v>
      </c>
      <c r="P9" s="48" t="s">
        <v>69</v>
      </c>
      <c r="Q9" s="1" t="s">
        <v>69</v>
      </c>
      <c r="R9" s="13">
        <v>894.7</v>
      </c>
      <c r="S9" s="5" t="s">
        <v>0</v>
      </c>
      <c r="T9" s="25">
        <v>591827807.10000002</v>
      </c>
      <c r="U9" s="5">
        <v>4896385.6270000003</v>
      </c>
      <c r="V9" s="25">
        <v>8</v>
      </c>
      <c r="W9" s="5">
        <v>4229.5395310000004</v>
      </c>
      <c r="X9" s="5">
        <v>845468.29579999996</v>
      </c>
      <c r="Y9" s="5">
        <v>953651.79469999997</v>
      </c>
      <c r="Z9" s="5">
        <v>982056.16079999995</v>
      </c>
      <c r="AA9" s="5">
        <v>723652.8469</v>
      </c>
      <c r="AB9" s="25">
        <f t="shared" si="0"/>
        <v>700</v>
      </c>
      <c r="AC9" s="5">
        <v>4582.7196000000004</v>
      </c>
    </row>
    <row r="10" spans="1:30" x14ac:dyDescent="0.55000000000000004">
      <c r="A10" s="68">
        <v>21910300901</v>
      </c>
      <c r="B10" s="3">
        <v>709</v>
      </c>
      <c r="C10" s="22" t="s">
        <v>72</v>
      </c>
      <c r="D10" s="3">
        <v>344</v>
      </c>
      <c r="E10" s="3" t="s">
        <v>15</v>
      </c>
      <c r="F10" s="3" t="s">
        <v>14</v>
      </c>
      <c r="G10" s="24" t="s">
        <v>50</v>
      </c>
      <c r="H10" s="24">
        <v>0.05</v>
      </c>
      <c r="I10" s="4">
        <v>41204</v>
      </c>
      <c r="J10" s="4">
        <v>41562</v>
      </c>
      <c r="K10" s="68">
        <v>2</v>
      </c>
      <c r="L10" s="2" t="s">
        <v>69</v>
      </c>
      <c r="M10" s="2" t="s">
        <v>69</v>
      </c>
      <c r="N10" s="2" t="s">
        <v>69</v>
      </c>
      <c r="O10" s="2" t="s">
        <v>69</v>
      </c>
      <c r="P10" s="48">
        <v>21</v>
      </c>
      <c r="Q10" s="1">
        <v>56</v>
      </c>
      <c r="R10" s="13">
        <v>758.3</v>
      </c>
      <c r="S10" s="5" t="s">
        <v>1</v>
      </c>
      <c r="T10" s="25">
        <v>1694410329</v>
      </c>
      <c r="U10" s="5">
        <v>9878310.4189999998</v>
      </c>
      <c r="V10" s="25">
        <v>21</v>
      </c>
      <c r="W10" s="5">
        <v>3951.8037770000001</v>
      </c>
      <c r="X10" s="5">
        <v>847205.16469999996</v>
      </c>
      <c r="Y10" s="5">
        <v>1068710.8259999999</v>
      </c>
      <c r="Z10" s="5">
        <v>905992.0392</v>
      </c>
      <c r="AA10" s="5">
        <v>690180.94750000001</v>
      </c>
      <c r="AB10" s="25">
        <f t="shared" si="0"/>
        <v>2000</v>
      </c>
      <c r="AC10" s="5">
        <v>3074.1107999999999</v>
      </c>
    </row>
    <row r="11" spans="1:30" s="45" customFormat="1" x14ac:dyDescent="0.55000000000000004">
      <c r="A11" s="69">
        <v>21910303301</v>
      </c>
      <c r="B11" s="40">
        <v>861</v>
      </c>
      <c r="C11" s="22" t="s">
        <v>72</v>
      </c>
      <c r="D11" s="40">
        <v>815</v>
      </c>
      <c r="E11" s="40" t="s">
        <v>15</v>
      </c>
      <c r="F11" s="40" t="s">
        <v>14</v>
      </c>
      <c r="G11" s="41" t="s">
        <v>50</v>
      </c>
      <c r="H11" s="41">
        <v>0.05</v>
      </c>
      <c r="I11" s="42">
        <v>41260</v>
      </c>
      <c r="J11" s="42">
        <v>41611</v>
      </c>
      <c r="K11" s="69">
        <v>4</v>
      </c>
      <c r="L11" s="43" t="s">
        <v>69</v>
      </c>
      <c r="M11" s="43" t="s">
        <v>69</v>
      </c>
      <c r="N11" s="43" t="s">
        <v>69</v>
      </c>
      <c r="O11" s="43" t="s">
        <v>69</v>
      </c>
      <c r="P11" s="51" t="s">
        <v>69</v>
      </c>
      <c r="Q11" s="36" t="s">
        <v>69</v>
      </c>
      <c r="R11" s="44">
        <v>741.9</v>
      </c>
      <c r="S11" s="45" t="s">
        <v>2</v>
      </c>
      <c r="T11" s="46" t="s">
        <v>73</v>
      </c>
      <c r="U11" s="46" t="s">
        <v>73</v>
      </c>
      <c r="V11" s="46" t="s">
        <v>73</v>
      </c>
      <c r="W11" s="46" t="s">
        <v>73</v>
      </c>
      <c r="X11" s="46" t="s">
        <v>73</v>
      </c>
      <c r="Y11" s="46" t="s">
        <v>73</v>
      </c>
      <c r="Z11" s="46" t="s">
        <v>73</v>
      </c>
      <c r="AA11" s="46" t="s">
        <v>73</v>
      </c>
      <c r="AB11" s="46" t="s">
        <v>73</v>
      </c>
      <c r="AC11" s="46" t="s">
        <v>73</v>
      </c>
      <c r="AD11" s="45" t="s">
        <v>11</v>
      </c>
    </row>
    <row r="12" spans="1:30" x14ac:dyDescent="0.55000000000000004">
      <c r="A12" s="68">
        <v>21910300902</v>
      </c>
      <c r="B12" s="3">
        <v>1046</v>
      </c>
      <c r="C12" s="22" t="s">
        <v>72</v>
      </c>
      <c r="D12" s="3">
        <v>350</v>
      </c>
      <c r="E12" s="3" t="s">
        <v>15</v>
      </c>
      <c r="F12" s="3" t="s">
        <v>14</v>
      </c>
      <c r="G12" s="24" t="s">
        <v>50</v>
      </c>
      <c r="H12" s="24">
        <v>0.05</v>
      </c>
      <c r="I12" s="4">
        <v>41205</v>
      </c>
      <c r="J12" s="4">
        <v>41562</v>
      </c>
      <c r="K12" s="68">
        <v>2</v>
      </c>
      <c r="L12" s="2" t="s">
        <v>69</v>
      </c>
      <c r="M12" s="2" t="s">
        <v>69</v>
      </c>
      <c r="N12" s="2" t="s">
        <v>69</v>
      </c>
      <c r="O12" s="2" t="s">
        <v>69</v>
      </c>
      <c r="P12" s="48">
        <v>21</v>
      </c>
      <c r="Q12" s="1">
        <v>55</v>
      </c>
      <c r="R12" s="13">
        <v>808.6</v>
      </c>
      <c r="S12" s="5" t="s">
        <v>1</v>
      </c>
      <c r="T12" s="25">
        <v>663550263.60000002</v>
      </c>
      <c r="U12" s="5">
        <v>5392261.9299999997</v>
      </c>
      <c r="V12" s="25">
        <v>12</v>
      </c>
      <c r="W12" s="5">
        <v>4010.6103579999999</v>
      </c>
      <c r="X12" s="5">
        <v>603227.51240000001</v>
      </c>
      <c r="Y12" s="5">
        <v>616448.69420000003</v>
      </c>
      <c r="Z12" s="5">
        <v>364141.84210000001</v>
      </c>
      <c r="AA12" s="5">
        <v>364141.84210000001</v>
      </c>
      <c r="AB12" s="25">
        <f t="shared" ref="AB12:AB47" si="1">(V12-1)*100</f>
        <v>1100</v>
      </c>
      <c r="AC12" s="5">
        <v>3767.2557000000002</v>
      </c>
    </row>
    <row r="13" spans="1:30" x14ac:dyDescent="0.55000000000000004">
      <c r="A13" s="68">
        <v>21910303302</v>
      </c>
      <c r="B13" s="3">
        <v>1063</v>
      </c>
      <c r="C13" s="22" t="s">
        <v>72</v>
      </c>
      <c r="D13" s="3">
        <v>816</v>
      </c>
      <c r="E13" s="3" t="s">
        <v>15</v>
      </c>
      <c r="F13" s="3" t="s">
        <v>14</v>
      </c>
      <c r="G13" s="24" t="s">
        <v>50</v>
      </c>
      <c r="H13" s="24">
        <v>0.05</v>
      </c>
      <c r="I13" s="4">
        <v>41261</v>
      </c>
      <c r="J13" s="4">
        <v>41611</v>
      </c>
      <c r="K13" s="68">
        <v>4</v>
      </c>
      <c r="L13" s="2" t="s">
        <v>69</v>
      </c>
      <c r="M13" s="2" t="s">
        <v>69</v>
      </c>
      <c r="N13" s="2" t="s">
        <v>69</v>
      </c>
      <c r="O13" s="2" t="s">
        <v>69</v>
      </c>
      <c r="P13" s="48" t="s">
        <v>69</v>
      </c>
      <c r="Q13" s="1" t="s">
        <v>69</v>
      </c>
      <c r="R13" s="13">
        <v>853.6</v>
      </c>
      <c r="S13" s="5" t="s">
        <v>3</v>
      </c>
      <c r="T13" s="25">
        <v>738596618.70000005</v>
      </c>
      <c r="U13" s="5">
        <v>6026399.6239999998</v>
      </c>
      <c r="V13" s="25">
        <v>15</v>
      </c>
      <c r="W13" s="5">
        <v>3509.6528269999999</v>
      </c>
      <c r="X13" s="5">
        <v>527569.01340000005</v>
      </c>
      <c r="Y13" s="5">
        <v>668193.29639999999</v>
      </c>
      <c r="Z13" s="5">
        <v>444692.36900000001</v>
      </c>
      <c r="AA13" s="5">
        <v>434988.94839999999</v>
      </c>
      <c r="AB13" s="25">
        <f t="shared" si="1"/>
        <v>1400</v>
      </c>
      <c r="AC13" s="5">
        <v>3487.4974000000002</v>
      </c>
    </row>
    <row r="14" spans="1:30" x14ac:dyDescent="0.55000000000000004">
      <c r="A14" s="68">
        <v>21910305542</v>
      </c>
      <c r="B14" s="3">
        <v>332</v>
      </c>
      <c r="C14" s="22" t="s">
        <v>72</v>
      </c>
      <c r="D14" s="3">
        <v>357</v>
      </c>
      <c r="E14" s="3" t="s">
        <v>15</v>
      </c>
      <c r="F14" s="3" t="s">
        <v>14</v>
      </c>
      <c r="G14" s="24" t="s">
        <v>50</v>
      </c>
      <c r="H14" s="24">
        <v>0.5</v>
      </c>
      <c r="I14" s="4">
        <v>41205</v>
      </c>
      <c r="J14" s="4">
        <v>41562</v>
      </c>
      <c r="K14" s="68">
        <v>2</v>
      </c>
      <c r="L14" s="2" t="s">
        <v>69</v>
      </c>
      <c r="M14" s="2" t="s">
        <v>69</v>
      </c>
      <c r="N14" s="2" t="s">
        <v>69</v>
      </c>
      <c r="O14" s="2" t="s">
        <v>69</v>
      </c>
      <c r="P14" s="48" t="s">
        <v>69</v>
      </c>
      <c r="Q14" s="1" t="s">
        <v>69</v>
      </c>
      <c r="R14" s="13">
        <v>753.7</v>
      </c>
      <c r="S14" s="5" t="s">
        <v>0</v>
      </c>
      <c r="T14" s="25">
        <v>867562222.79999995</v>
      </c>
      <c r="U14" s="5">
        <v>5955365.943</v>
      </c>
      <c r="V14" s="25">
        <v>16</v>
      </c>
      <c r="W14" s="5">
        <v>3293.514412</v>
      </c>
      <c r="X14" s="5">
        <v>578374.81519999995</v>
      </c>
      <c r="Y14" s="5">
        <v>513571.09899999999</v>
      </c>
      <c r="Z14" s="5">
        <v>501523.2254</v>
      </c>
      <c r="AA14" s="5">
        <v>501523.2254</v>
      </c>
      <c r="AB14" s="25">
        <f t="shared" si="1"/>
        <v>1500</v>
      </c>
      <c r="AC14" s="5">
        <v>3296.1523000000002</v>
      </c>
    </row>
    <row r="15" spans="1:30" x14ac:dyDescent="0.55000000000000004">
      <c r="A15" s="68">
        <v>21910305552</v>
      </c>
      <c r="B15" s="3">
        <v>381</v>
      </c>
      <c r="C15" s="22" t="s">
        <v>72</v>
      </c>
      <c r="D15" s="3">
        <v>599</v>
      </c>
      <c r="E15" s="3" t="s">
        <v>15</v>
      </c>
      <c r="F15" s="3" t="s">
        <v>14</v>
      </c>
      <c r="G15" s="24" t="s">
        <v>50</v>
      </c>
      <c r="H15" s="24">
        <v>0.5</v>
      </c>
      <c r="I15" s="4">
        <v>41232</v>
      </c>
      <c r="J15" s="4">
        <v>41591</v>
      </c>
      <c r="K15" s="68">
        <v>3</v>
      </c>
      <c r="L15" s="2" t="s">
        <v>69</v>
      </c>
      <c r="M15" s="2" t="s">
        <v>69</v>
      </c>
      <c r="N15" s="2" t="s">
        <v>69</v>
      </c>
      <c r="O15" s="2" t="s">
        <v>69</v>
      </c>
      <c r="P15" s="48" t="s">
        <v>69</v>
      </c>
      <c r="Q15" s="1" t="s">
        <v>69</v>
      </c>
      <c r="R15" s="13">
        <v>732</v>
      </c>
      <c r="S15" s="5" t="s">
        <v>2</v>
      </c>
      <c r="T15" s="25">
        <v>2208937947.244</v>
      </c>
      <c r="U15" s="5">
        <v>10654885.502800001</v>
      </c>
      <c r="V15" s="25">
        <v>17</v>
      </c>
      <c r="W15" s="5">
        <v>4738.9094241875009</v>
      </c>
      <c r="X15" s="5">
        <v>1380586.2170275</v>
      </c>
      <c r="Y15" s="5">
        <v>1486399.8776</v>
      </c>
      <c r="Z15" s="5">
        <v>1586230.5464999999</v>
      </c>
      <c r="AA15" s="5">
        <v>1248759.6658999999</v>
      </c>
      <c r="AB15" s="25">
        <f t="shared" si="1"/>
        <v>1600</v>
      </c>
      <c r="AC15" s="5">
        <v>4591.21</v>
      </c>
    </row>
    <row r="16" spans="1:30" x14ac:dyDescent="0.55000000000000004">
      <c r="A16" s="68">
        <v>21910305562</v>
      </c>
      <c r="B16" s="3">
        <v>1004</v>
      </c>
      <c r="C16" s="22" t="s">
        <v>72</v>
      </c>
      <c r="D16" s="3">
        <v>593</v>
      </c>
      <c r="E16" s="3" t="s">
        <v>15</v>
      </c>
      <c r="F16" s="3" t="s">
        <v>14</v>
      </c>
      <c r="G16" s="24" t="s">
        <v>50</v>
      </c>
      <c r="H16" s="24">
        <v>0.5</v>
      </c>
      <c r="I16" s="4">
        <v>41235</v>
      </c>
      <c r="J16" s="4">
        <v>41591</v>
      </c>
      <c r="K16" s="68">
        <v>3</v>
      </c>
      <c r="L16" s="2" t="s">
        <v>69</v>
      </c>
      <c r="M16" s="2" t="s">
        <v>69</v>
      </c>
      <c r="N16" s="2" t="s">
        <v>69</v>
      </c>
      <c r="O16" s="2" t="s">
        <v>69</v>
      </c>
      <c r="P16" s="48" t="s">
        <v>69</v>
      </c>
      <c r="Q16" s="1" t="s">
        <v>69</v>
      </c>
      <c r="R16" s="13">
        <v>693.6</v>
      </c>
      <c r="S16" s="5" t="s">
        <v>3</v>
      </c>
      <c r="T16" s="25">
        <v>1425712676</v>
      </c>
      <c r="U16" s="5">
        <v>8190986.9630000005</v>
      </c>
      <c r="V16" s="25">
        <v>15</v>
      </c>
      <c r="W16" s="5">
        <v>4311.5633010000001</v>
      </c>
      <c r="X16" s="5">
        <v>1018366.197</v>
      </c>
      <c r="Y16" s="5">
        <v>807380.26139999996</v>
      </c>
      <c r="Z16" s="5">
        <v>1347418.081</v>
      </c>
      <c r="AA16" s="5">
        <v>807380.26139999996</v>
      </c>
      <c r="AB16" s="25">
        <f t="shared" si="1"/>
        <v>1400</v>
      </c>
      <c r="AC16" s="5">
        <v>4060.8227999999999</v>
      </c>
    </row>
    <row r="17" spans="1:29" x14ac:dyDescent="0.55000000000000004">
      <c r="A17" s="68">
        <v>21910305551</v>
      </c>
      <c r="B17" s="3">
        <v>1071</v>
      </c>
      <c r="C17" s="22" t="s">
        <v>72</v>
      </c>
      <c r="D17" s="3">
        <v>592</v>
      </c>
      <c r="E17" s="3" t="s">
        <v>15</v>
      </c>
      <c r="F17" s="3" t="s">
        <v>14</v>
      </c>
      <c r="G17" s="24" t="s">
        <v>50</v>
      </c>
      <c r="H17" s="24">
        <v>0.5</v>
      </c>
      <c r="I17" s="4">
        <v>41232</v>
      </c>
      <c r="J17" s="4">
        <v>41591</v>
      </c>
      <c r="K17" s="68">
        <v>3</v>
      </c>
      <c r="L17" s="2" t="s">
        <v>69</v>
      </c>
      <c r="M17" s="2" t="s">
        <v>69</v>
      </c>
      <c r="N17" s="2" t="s">
        <v>69</v>
      </c>
      <c r="O17" s="2" t="s">
        <v>69</v>
      </c>
      <c r="P17" s="48" t="s">
        <v>69</v>
      </c>
      <c r="Q17" s="1" t="s">
        <v>69</v>
      </c>
      <c r="R17" s="13">
        <v>721.9</v>
      </c>
      <c r="S17" s="5" t="s">
        <v>3</v>
      </c>
      <c r="T17" s="25">
        <v>2029247523</v>
      </c>
      <c r="U17" s="5">
        <v>9770289.0759999994</v>
      </c>
      <c r="V17" s="25">
        <v>21</v>
      </c>
      <c r="W17" s="5">
        <v>3958.051684</v>
      </c>
      <c r="X17" s="5">
        <v>1014623.7610000001</v>
      </c>
      <c r="Y17" s="5">
        <v>954671.21019999997</v>
      </c>
      <c r="Z17" s="5">
        <v>899514.49789999996</v>
      </c>
      <c r="AA17" s="5">
        <v>863280.42260000005</v>
      </c>
      <c r="AB17" s="25">
        <f t="shared" si="1"/>
        <v>2000</v>
      </c>
      <c r="AC17" s="5">
        <v>3715.5077000000001</v>
      </c>
    </row>
    <row r="18" spans="1:29" x14ac:dyDescent="0.55000000000000004">
      <c r="A18" s="68">
        <v>21910305541</v>
      </c>
      <c r="B18" s="3">
        <v>1257</v>
      </c>
      <c r="C18" s="22" t="s">
        <v>72</v>
      </c>
      <c r="D18" s="3">
        <v>358</v>
      </c>
      <c r="E18" s="3" t="s">
        <v>15</v>
      </c>
      <c r="F18" s="3" t="s">
        <v>14</v>
      </c>
      <c r="G18" s="24" t="s">
        <v>50</v>
      </c>
      <c r="H18" s="24">
        <v>0.5</v>
      </c>
      <c r="I18" s="4">
        <v>41203</v>
      </c>
      <c r="J18" s="4">
        <v>41562</v>
      </c>
      <c r="K18" s="68">
        <v>2</v>
      </c>
      <c r="L18" s="2" t="s">
        <v>69</v>
      </c>
      <c r="M18" s="2" t="s">
        <v>69</v>
      </c>
      <c r="N18" s="2" t="s">
        <v>69</v>
      </c>
      <c r="O18" s="2" t="s">
        <v>69</v>
      </c>
      <c r="P18" s="48" t="s">
        <v>69</v>
      </c>
      <c r="Q18" s="1" t="s">
        <v>69</v>
      </c>
      <c r="R18" s="13">
        <v>612.20000000000005</v>
      </c>
      <c r="S18" s="5" t="s">
        <v>1</v>
      </c>
      <c r="T18" s="25">
        <v>1266423176.4677</v>
      </c>
      <c r="U18" s="5">
        <v>7895668.8885000004</v>
      </c>
      <c r="V18" s="25">
        <v>20</v>
      </c>
      <c r="W18" s="5">
        <v>3521.8369256842107</v>
      </c>
      <c r="X18" s="5">
        <v>666538.51393036847</v>
      </c>
      <c r="Y18" s="5">
        <v>817481.64749999996</v>
      </c>
      <c r="Z18" s="5">
        <v>386697.0822</v>
      </c>
      <c r="AA18" s="5">
        <v>386697.0822</v>
      </c>
      <c r="AB18" s="25">
        <f t="shared" si="1"/>
        <v>1900</v>
      </c>
      <c r="AC18" s="5">
        <v>3337.4996000000001</v>
      </c>
    </row>
    <row r="19" spans="1:29" x14ac:dyDescent="0.55000000000000004">
      <c r="A19" s="68">
        <v>21910302622</v>
      </c>
      <c r="B19" s="3">
        <v>821</v>
      </c>
      <c r="C19" s="22" t="s">
        <v>72</v>
      </c>
      <c r="D19" s="3">
        <v>505</v>
      </c>
      <c r="E19" s="3" t="s">
        <v>15</v>
      </c>
      <c r="F19" s="3" t="s">
        <v>14</v>
      </c>
      <c r="G19" s="24" t="s">
        <v>51</v>
      </c>
      <c r="H19" s="24">
        <v>2.5</v>
      </c>
      <c r="I19" s="4">
        <v>41234</v>
      </c>
      <c r="J19" s="4">
        <v>41591</v>
      </c>
      <c r="K19" s="68">
        <v>3</v>
      </c>
      <c r="L19" s="2" t="s">
        <v>69</v>
      </c>
      <c r="M19" s="2" t="s">
        <v>69</v>
      </c>
      <c r="N19" s="2" t="s">
        <v>69</v>
      </c>
      <c r="O19" s="2" t="s">
        <v>69</v>
      </c>
      <c r="P19" s="48" t="s">
        <v>69</v>
      </c>
      <c r="Q19" s="1" t="s">
        <v>69</v>
      </c>
      <c r="R19" s="13">
        <v>800.7</v>
      </c>
      <c r="S19" s="5" t="s">
        <v>0</v>
      </c>
      <c r="T19" s="25">
        <f>1698817056</f>
        <v>1698817056</v>
      </c>
      <c r="U19" s="5">
        <v>9113784.0720000006</v>
      </c>
      <c r="V19" s="25">
        <v>17</v>
      </c>
      <c r="W19" s="5">
        <v>4221.2880660000001</v>
      </c>
      <c r="X19" s="5">
        <v>1061760.6599999999</v>
      </c>
      <c r="Y19" s="5">
        <v>1081694.419</v>
      </c>
      <c r="Z19" s="5">
        <v>1278028.7479999999</v>
      </c>
      <c r="AA19" s="5">
        <v>973132.23609999998</v>
      </c>
      <c r="AB19" s="25">
        <f t="shared" si="1"/>
        <v>1600</v>
      </c>
      <c r="AC19" s="5">
        <v>4117.4440999999997</v>
      </c>
    </row>
    <row r="20" spans="1:29" x14ac:dyDescent="0.55000000000000004">
      <c r="A20" s="68">
        <v>21910302621</v>
      </c>
      <c r="B20" s="3">
        <v>897</v>
      </c>
      <c r="C20" s="22" t="s">
        <v>72</v>
      </c>
      <c r="D20" s="3">
        <v>501</v>
      </c>
      <c r="E20" s="3" t="s">
        <v>15</v>
      </c>
      <c r="F20" s="3" t="s">
        <v>14</v>
      </c>
      <c r="G20" s="24" t="s">
        <v>51</v>
      </c>
      <c r="H20" s="24">
        <v>2.5</v>
      </c>
      <c r="I20" s="4">
        <v>41234</v>
      </c>
      <c r="J20" s="4">
        <v>41591</v>
      </c>
      <c r="K20" s="68">
        <v>3</v>
      </c>
      <c r="L20" s="2" t="s">
        <v>69</v>
      </c>
      <c r="M20" s="2" t="s">
        <v>69</v>
      </c>
      <c r="N20" s="2" t="s">
        <v>69</v>
      </c>
      <c r="O20" s="2" t="s">
        <v>69</v>
      </c>
      <c r="P20" s="48" t="s">
        <v>69</v>
      </c>
      <c r="Q20" s="1" t="s">
        <v>69</v>
      </c>
      <c r="R20" s="13">
        <v>695.3</v>
      </c>
      <c r="S20" s="5" t="s">
        <v>2</v>
      </c>
      <c r="T20" s="25">
        <v>1088205370</v>
      </c>
      <c r="U20" s="5">
        <v>6228198.3710000003</v>
      </c>
      <c r="V20" s="25">
        <v>14</v>
      </c>
      <c r="W20" s="5">
        <v>3499.1872349999999</v>
      </c>
      <c r="X20" s="5">
        <v>837081.05379999999</v>
      </c>
      <c r="Y20" s="5">
        <v>840980.22490000003</v>
      </c>
      <c r="Z20" s="5">
        <v>838274.74060000002</v>
      </c>
      <c r="AA20" s="5">
        <v>784658.50789999997</v>
      </c>
      <c r="AB20" s="25">
        <f t="shared" si="1"/>
        <v>1300</v>
      </c>
      <c r="AC20" s="5">
        <v>3651.7919000000002</v>
      </c>
    </row>
    <row r="21" spans="1:29" x14ac:dyDescent="0.55000000000000004">
      <c r="A21" s="68">
        <v>21910304712</v>
      </c>
      <c r="B21" s="3">
        <v>909</v>
      </c>
      <c r="C21" s="22" t="s">
        <v>72</v>
      </c>
      <c r="D21" s="3">
        <v>865</v>
      </c>
      <c r="E21" s="3" t="s">
        <v>15</v>
      </c>
      <c r="F21" s="3" t="s">
        <v>14</v>
      </c>
      <c r="G21" s="24" t="s">
        <v>51</v>
      </c>
      <c r="H21" s="24">
        <v>2.5</v>
      </c>
      <c r="I21" s="4">
        <v>41290</v>
      </c>
      <c r="J21" s="4">
        <v>41659</v>
      </c>
      <c r="K21" s="68">
        <v>5</v>
      </c>
      <c r="L21" s="2" t="s">
        <v>69</v>
      </c>
      <c r="M21" s="2" t="s">
        <v>69</v>
      </c>
      <c r="N21" s="2" t="s">
        <v>69</v>
      </c>
      <c r="O21" s="2" t="s">
        <v>69</v>
      </c>
      <c r="P21" s="48" t="s">
        <v>69</v>
      </c>
      <c r="Q21" s="1" t="s">
        <v>69</v>
      </c>
      <c r="R21" s="13">
        <v>681.3</v>
      </c>
      <c r="S21" s="5" t="s">
        <v>3</v>
      </c>
      <c r="T21" s="25">
        <v>1467818263</v>
      </c>
      <c r="U21" s="5">
        <v>9261932.0439999998</v>
      </c>
      <c r="V21" s="25">
        <v>26</v>
      </c>
      <c r="W21" s="5">
        <v>3189.165152</v>
      </c>
      <c r="X21" s="5">
        <v>587127.30539999995</v>
      </c>
      <c r="Y21" s="5">
        <v>790533.73100000003</v>
      </c>
      <c r="Z21" s="5">
        <v>498485.43170000002</v>
      </c>
      <c r="AA21" s="5">
        <v>468086.4853</v>
      </c>
      <c r="AB21" s="25">
        <f t="shared" si="1"/>
        <v>2500</v>
      </c>
      <c r="AC21" s="5">
        <v>3058.4863</v>
      </c>
    </row>
    <row r="22" spans="1:29" x14ac:dyDescent="0.55000000000000004">
      <c r="A22" s="68">
        <v>21910302561</v>
      </c>
      <c r="B22" s="3">
        <v>952</v>
      </c>
      <c r="C22" s="22" t="s">
        <v>72</v>
      </c>
      <c r="D22" s="3">
        <v>273</v>
      </c>
      <c r="E22" s="3" t="s">
        <v>15</v>
      </c>
      <c r="F22" s="3" t="s">
        <v>14</v>
      </c>
      <c r="G22" s="24" t="s">
        <v>51</v>
      </c>
      <c r="H22" s="24">
        <v>2.5</v>
      </c>
      <c r="I22" s="4">
        <v>41206</v>
      </c>
      <c r="J22" s="4">
        <v>41562</v>
      </c>
      <c r="K22" s="68">
        <v>2</v>
      </c>
      <c r="L22" s="2" t="s">
        <v>69</v>
      </c>
      <c r="M22" s="2" t="s">
        <v>69</v>
      </c>
      <c r="N22" s="2" t="s">
        <v>69</v>
      </c>
      <c r="O22" s="2" t="s">
        <v>69</v>
      </c>
      <c r="P22" s="48" t="s">
        <v>69</v>
      </c>
      <c r="Q22" s="1" t="s">
        <v>69</v>
      </c>
      <c r="R22" s="13">
        <v>621.70000000000005</v>
      </c>
      <c r="S22" s="5" t="s">
        <v>1</v>
      </c>
      <c r="T22" s="25">
        <v>1489818748</v>
      </c>
      <c r="U22" s="5">
        <v>8015320.0860000001</v>
      </c>
      <c r="V22" s="25">
        <v>15</v>
      </c>
      <c r="W22" s="5">
        <v>4295.515093</v>
      </c>
      <c r="X22" s="5">
        <v>1064156.2490000001</v>
      </c>
      <c r="Y22" s="5">
        <v>780251.46109999996</v>
      </c>
      <c r="Z22" s="5">
        <v>1221347.4950000001</v>
      </c>
      <c r="AA22" s="5">
        <v>780251.46109999996</v>
      </c>
      <c r="AB22" s="25">
        <f t="shared" si="1"/>
        <v>1400</v>
      </c>
      <c r="AC22" s="5">
        <v>4342.9794000000002</v>
      </c>
    </row>
    <row r="23" spans="1:29" x14ac:dyDescent="0.55000000000000004">
      <c r="A23" s="68">
        <v>21910304711</v>
      </c>
      <c r="B23" s="3">
        <v>984</v>
      </c>
      <c r="C23" s="22" t="s">
        <v>72</v>
      </c>
      <c r="D23" s="3">
        <v>867</v>
      </c>
      <c r="E23" s="3" t="s">
        <v>15</v>
      </c>
      <c r="F23" s="3" t="s">
        <v>14</v>
      </c>
      <c r="G23" s="24" t="s">
        <v>51</v>
      </c>
      <c r="H23" s="24">
        <v>2.5</v>
      </c>
      <c r="I23" s="4">
        <v>41288</v>
      </c>
      <c r="J23" s="4">
        <v>41659</v>
      </c>
      <c r="K23" s="68">
        <v>5</v>
      </c>
      <c r="L23" s="2" t="s">
        <v>69</v>
      </c>
      <c r="M23" s="2" t="s">
        <v>69</v>
      </c>
      <c r="N23" s="2" t="s">
        <v>69</v>
      </c>
      <c r="O23" s="2" t="s">
        <v>69</v>
      </c>
      <c r="P23" s="48" t="s">
        <v>69</v>
      </c>
      <c r="Q23" s="1" t="s">
        <v>69</v>
      </c>
      <c r="R23" s="13">
        <v>832</v>
      </c>
      <c r="S23" s="5" t="s">
        <v>3</v>
      </c>
      <c r="T23" s="25">
        <v>1496720754</v>
      </c>
      <c r="U23" s="5">
        <v>7926250.966</v>
      </c>
      <c r="V23" s="25">
        <v>14</v>
      </c>
      <c r="W23" s="5">
        <v>4136.7067630000001</v>
      </c>
      <c r="X23" s="5">
        <v>1151323.6569999999</v>
      </c>
      <c r="Y23" s="5">
        <v>1064701.656</v>
      </c>
      <c r="Z23" s="5">
        <v>1483830.5179999999</v>
      </c>
      <c r="AA23" s="5">
        <v>1010966.3136</v>
      </c>
      <c r="AB23" s="25">
        <f t="shared" si="1"/>
        <v>1300</v>
      </c>
      <c r="AC23" s="5">
        <v>4178.5425999999998</v>
      </c>
    </row>
    <row r="24" spans="1:29" x14ac:dyDescent="0.55000000000000004">
      <c r="A24" s="68">
        <v>21910302562</v>
      </c>
      <c r="B24" s="3">
        <v>1006</v>
      </c>
      <c r="C24" s="22" t="s">
        <v>72</v>
      </c>
      <c r="D24" s="3">
        <v>263</v>
      </c>
      <c r="E24" s="3" t="s">
        <v>15</v>
      </c>
      <c r="F24" s="3" t="s">
        <v>14</v>
      </c>
      <c r="G24" s="24" t="s">
        <v>51</v>
      </c>
      <c r="H24" s="24">
        <v>2.5</v>
      </c>
      <c r="I24" s="4">
        <v>41207</v>
      </c>
      <c r="J24" s="4">
        <v>41562</v>
      </c>
      <c r="K24" s="68">
        <v>2</v>
      </c>
      <c r="L24" s="2" t="s">
        <v>69</v>
      </c>
      <c r="M24" s="2" t="s">
        <v>69</v>
      </c>
      <c r="N24" s="2" t="s">
        <v>69</v>
      </c>
      <c r="O24" s="2" t="s">
        <v>69</v>
      </c>
      <c r="P24" s="48" t="s">
        <v>69</v>
      </c>
      <c r="Q24" s="1" t="s">
        <v>69</v>
      </c>
      <c r="R24" s="13">
        <v>740.4</v>
      </c>
      <c r="S24" s="5" t="s">
        <v>1</v>
      </c>
      <c r="T24" s="25">
        <v>1817469850</v>
      </c>
      <c r="U24" s="5">
        <v>9290946.3800000008</v>
      </c>
      <c r="V24" s="25">
        <v>20</v>
      </c>
      <c r="W24" s="5">
        <v>3963.6795590000002</v>
      </c>
      <c r="X24" s="5">
        <v>956563.07909999997</v>
      </c>
      <c r="Y24" s="5">
        <v>1065465.7420000001</v>
      </c>
      <c r="Z24" s="5">
        <v>694489.47569999995</v>
      </c>
      <c r="AA24" s="5">
        <v>694489.47569999995</v>
      </c>
      <c r="AB24" s="25">
        <f t="shared" si="1"/>
        <v>1900</v>
      </c>
      <c r="AC24" s="5">
        <v>3558.8863999999999</v>
      </c>
    </row>
    <row r="25" spans="1:29" x14ac:dyDescent="0.55000000000000004">
      <c r="A25" s="68">
        <v>21910302751</v>
      </c>
      <c r="B25" s="3">
        <v>33</v>
      </c>
      <c r="C25" s="22" t="s">
        <v>72</v>
      </c>
      <c r="D25" s="3">
        <v>516</v>
      </c>
      <c r="E25" s="3" t="s">
        <v>15</v>
      </c>
      <c r="F25" s="3" t="s">
        <v>14</v>
      </c>
      <c r="G25" s="24" t="s">
        <v>51</v>
      </c>
      <c r="H25" s="24">
        <v>25</v>
      </c>
      <c r="I25" s="4">
        <v>41233</v>
      </c>
      <c r="J25" s="4">
        <v>41591</v>
      </c>
      <c r="K25" s="68">
        <v>3</v>
      </c>
      <c r="L25" s="2" t="s">
        <v>69</v>
      </c>
      <c r="M25" s="2" t="s">
        <v>69</v>
      </c>
      <c r="N25" s="2" t="s">
        <v>69</v>
      </c>
      <c r="O25" s="2" t="s">
        <v>69</v>
      </c>
      <c r="P25" s="48" t="s">
        <v>69</v>
      </c>
      <c r="Q25" s="1" t="s">
        <v>69</v>
      </c>
      <c r="R25" s="13">
        <v>915</v>
      </c>
      <c r="S25" s="5" t="s">
        <v>2</v>
      </c>
      <c r="T25" s="25">
        <v>825316600.35119998</v>
      </c>
      <c r="U25" s="5">
        <v>6100669.9023000002</v>
      </c>
      <c r="V25" s="25">
        <v>13</v>
      </c>
      <c r="W25" s="5">
        <v>3821.1814748333331</v>
      </c>
      <c r="X25" s="5">
        <v>687763.83362599998</v>
      </c>
      <c r="Y25" s="5">
        <v>717383.93960000004</v>
      </c>
      <c r="Z25" s="5">
        <v>797868.19290000002</v>
      </c>
      <c r="AA25" s="5">
        <v>639386.66040000005</v>
      </c>
      <c r="AB25" s="25">
        <f t="shared" si="1"/>
        <v>1200</v>
      </c>
      <c r="AC25" s="5">
        <v>3748.0073000000002</v>
      </c>
    </row>
    <row r="26" spans="1:29" x14ac:dyDescent="0.55000000000000004">
      <c r="A26" s="68">
        <v>21910304842</v>
      </c>
      <c r="B26" s="3">
        <v>177</v>
      </c>
      <c r="C26" s="22" t="s">
        <v>72</v>
      </c>
      <c r="D26" s="3">
        <v>887</v>
      </c>
      <c r="E26" s="3" t="s">
        <v>15</v>
      </c>
      <c r="F26" s="3" t="s">
        <v>14</v>
      </c>
      <c r="G26" s="24" t="s">
        <v>51</v>
      </c>
      <c r="H26" s="24">
        <v>25</v>
      </c>
      <c r="I26" s="4">
        <v>41288</v>
      </c>
      <c r="J26" s="4">
        <v>41659</v>
      </c>
      <c r="K26" s="68">
        <v>5</v>
      </c>
      <c r="L26" s="2" t="s">
        <v>69</v>
      </c>
      <c r="M26" s="2" t="s">
        <v>69</v>
      </c>
      <c r="N26" s="2" t="s">
        <v>69</v>
      </c>
      <c r="O26" s="2" t="s">
        <v>69</v>
      </c>
      <c r="P26" s="48" t="s">
        <v>69</v>
      </c>
      <c r="Q26" s="1" t="s">
        <v>69</v>
      </c>
      <c r="R26" s="13">
        <v>682.4</v>
      </c>
      <c r="S26" s="5" t="s">
        <v>3</v>
      </c>
      <c r="T26" s="25">
        <v>324218300</v>
      </c>
      <c r="U26" s="5">
        <v>3827289.8859999999</v>
      </c>
      <c r="V26" s="25">
        <v>17</v>
      </c>
      <c r="W26" s="5">
        <v>1980.7247259999999</v>
      </c>
      <c r="X26" s="5">
        <v>202636.4375</v>
      </c>
      <c r="Y26" s="5">
        <v>608512.76309999998</v>
      </c>
      <c r="Z26" s="5">
        <v>49617.561000000002</v>
      </c>
      <c r="AA26" s="5">
        <v>33861.092700000001</v>
      </c>
      <c r="AB26" s="25">
        <f t="shared" si="1"/>
        <v>1600</v>
      </c>
      <c r="AC26" s="5">
        <v>1615.7555</v>
      </c>
    </row>
    <row r="27" spans="1:29" x14ac:dyDescent="0.55000000000000004">
      <c r="A27" s="68">
        <v>21910300372</v>
      </c>
      <c r="B27" s="3">
        <v>337</v>
      </c>
      <c r="C27" s="22" t="s">
        <v>72</v>
      </c>
      <c r="D27" s="3">
        <v>275</v>
      </c>
      <c r="E27" s="3" t="s">
        <v>15</v>
      </c>
      <c r="F27" s="3" t="s">
        <v>14</v>
      </c>
      <c r="G27" s="24" t="s">
        <v>51</v>
      </c>
      <c r="H27" s="24">
        <v>25</v>
      </c>
      <c r="I27" s="4">
        <v>41206</v>
      </c>
      <c r="J27" s="4">
        <v>41562</v>
      </c>
      <c r="K27" s="68">
        <v>2</v>
      </c>
      <c r="L27" s="2" t="s">
        <v>69</v>
      </c>
      <c r="M27" s="2" t="s">
        <v>69</v>
      </c>
      <c r="N27" s="2" t="s">
        <v>69</v>
      </c>
      <c r="O27" s="2" t="s">
        <v>69</v>
      </c>
      <c r="P27" s="48">
        <v>21</v>
      </c>
      <c r="Q27" s="1">
        <v>54</v>
      </c>
      <c r="R27" s="13">
        <v>863.9</v>
      </c>
      <c r="S27" s="5" t="s">
        <v>0</v>
      </c>
      <c r="T27" s="25">
        <v>1397375761</v>
      </c>
      <c r="U27" s="5">
        <v>7332849.9160000002</v>
      </c>
      <c r="V27" s="25">
        <v>19</v>
      </c>
      <c r="W27" s="5">
        <v>3328.0621839999999</v>
      </c>
      <c r="X27" s="5">
        <v>776319.86719999998</v>
      </c>
      <c r="Y27" s="5">
        <v>545145.95810000005</v>
      </c>
      <c r="Z27" s="5">
        <v>797192.02690000006</v>
      </c>
      <c r="AA27" s="5">
        <v>545145.95810000005</v>
      </c>
      <c r="AB27" s="25">
        <f t="shared" si="1"/>
        <v>1800</v>
      </c>
      <c r="AC27" s="5">
        <v>3101.3177999999998</v>
      </c>
    </row>
    <row r="28" spans="1:29" x14ac:dyDescent="0.55000000000000004">
      <c r="A28" s="68">
        <v>21910302752</v>
      </c>
      <c r="B28" s="3">
        <v>610</v>
      </c>
      <c r="C28" s="22" t="s">
        <v>72</v>
      </c>
      <c r="D28" s="3">
        <v>517</v>
      </c>
      <c r="E28" s="3" t="s">
        <v>15</v>
      </c>
      <c r="F28" s="3" t="s">
        <v>14</v>
      </c>
      <c r="G28" s="24" t="s">
        <v>51</v>
      </c>
      <c r="H28" s="24">
        <v>25</v>
      </c>
      <c r="I28" s="4">
        <v>41233</v>
      </c>
      <c r="J28" s="4">
        <v>41591</v>
      </c>
      <c r="K28" s="68">
        <v>3</v>
      </c>
      <c r="L28" s="2" t="s">
        <v>69</v>
      </c>
      <c r="M28" s="2" t="s">
        <v>69</v>
      </c>
      <c r="N28" s="2" t="s">
        <v>69</v>
      </c>
      <c r="O28" s="2" t="s">
        <v>69</v>
      </c>
      <c r="P28" s="48" t="s">
        <v>69</v>
      </c>
      <c r="Q28" s="1" t="s">
        <v>69</v>
      </c>
      <c r="R28" s="13">
        <v>604.9</v>
      </c>
      <c r="S28" s="5" t="s">
        <v>2</v>
      </c>
      <c r="T28" s="25">
        <v>1167916602</v>
      </c>
      <c r="U28" s="5">
        <v>7032196.574</v>
      </c>
      <c r="V28" s="25">
        <v>12</v>
      </c>
      <c r="W28" s="5">
        <v>4221.449036</v>
      </c>
      <c r="X28" s="5">
        <v>1061742.365</v>
      </c>
      <c r="Y28" s="5">
        <v>1165682.7790000001</v>
      </c>
      <c r="Z28" s="5">
        <v>1222919.855</v>
      </c>
      <c r="AA28" s="5">
        <v>974363.89009999996</v>
      </c>
      <c r="AB28" s="25">
        <f t="shared" si="1"/>
        <v>1100</v>
      </c>
      <c r="AC28" s="5">
        <v>4187.7619999999997</v>
      </c>
    </row>
    <row r="29" spans="1:29" x14ac:dyDescent="0.55000000000000004">
      <c r="A29" s="68">
        <v>21910300371</v>
      </c>
      <c r="B29" s="3">
        <v>1021</v>
      </c>
      <c r="C29" s="22" t="s">
        <v>72</v>
      </c>
      <c r="D29" s="3">
        <v>278</v>
      </c>
      <c r="E29" s="3" t="s">
        <v>15</v>
      </c>
      <c r="F29" s="3" t="s">
        <v>14</v>
      </c>
      <c r="G29" s="24" t="s">
        <v>51</v>
      </c>
      <c r="H29" s="24">
        <v>25</v>
      </c>
      <c r="I29" s="4">
        <v>41205</v>
      </c>
      <c r="J29" s="4">
        <v>41562</v>
      </c>
      <c r="K29" s="68">
        <v>2</v>
      </c>
      <c r="L29" s="2" t="s">
        <v>69</v>
      </c>
      <c r="M29" s="2" t="s">
        <v>69</v>
      </c>
      <c r="N29" s="2" t="s">
        <v>69</v>
      </c>
      <c r="O29" s="2" t="s">
        <v>69</v>
      </c>
      <c r="P29" s="48">
        <v>21</v>
      </c>
      <c r="Q29" s="1">
        <v>55</v>
      </c>
      <c r="R29" s="13">
        <v>639.9</v>
      </c>
      <c r="S29" s="5" t="s">
        <v>1</v>
      </c>
      <c r="T29" s="25">
        <v>760433469.64680004</v>
      </c>
      <c r="U29" s="5">
        <v>6778978.8871999998</v>
      </c>
      <c r="V29" s="25">
        <v>22</v>
      </c>
      <c r="W29" s="5">
        <f>((U29-Y29)-Z29)/((V29-1)*100)</f>
        <v>2875.2000432857144</v>
      </c>
      <c r="X29" s="5">
        <f>T29/((V29-1)*100)</f>
        <v>362111.17602228571</v>
      </c>
      <c r="Y29" s="5">
        <v>402865.50660000002</v>
      </c>
      <c r="Z29" s="5">
        <v>338193.28970000002</v>
      </c>
      <c r="AA29" s="5">
        <v>306361.09590000001</v>
      </c>
      <c r="AB29" s="25">
        <f t="shared" si="1"/>
        <v>2100</v>
      </c>
      <c r="AC29" s="5">
        <v>2759.3568</v>
      </c>
    </row>
    <row r="30" spans="1:29" x14ac:dyDescent="0.55000000000000004">
      <c r="A30" s="68">
        <v>21910304841</v>
      </c>
      <c r="B30" s="3">
        <v>1195</v>
      </c>
      <c r="C30" s="22" t="s">
        <v>72</v>
      </c>
      <c r="D30" s="3">
        <v>884</v>
      </c>
      <c r="E30" s="3" t="s">
        <v>15</v>
      </c>
      <c r="F30" s="3" t="s">
        <v>14</v>
      </c>
      <c r="G30" s="24" t="s">
        <v>51</v>
      </c>
      <c r="H30" s="24">
        <v>25</v>
      </c>
      <c r="I30" s="4">
        <v>41288</v>
      </c>
      <c r="J30" s="4">
        <v>41659</v>
      </c>
      <c r="K30" s="68">
        <v>5</v>
      </c>
      <c r="L30" s="2" t="s">
        <v>69</v>
      </c>
      <c r="M30" s="2" t="s">
        <v>69</v>
      </c>
      <c r="N30" s="2" t="s">
        <v>69</v>
      </c>
      <c r="O30" s="2" t="s">
        <v>69</v>
      </c>
      <c r="P30" s="48" t="s">
        <v>69</v>
      </c>
      <c r="Q30" s="1" t="s">
        <v>69</v>
      </c>
      <c r="R30" s="13">
        <v>722.2</v>
      </c>
      <c r="S30" s="5" t="s">
        <v>3</v>
      </c>
      <c r="T30" s="25">
        <v>1048894932</v>
      </c>
      <c r="U30" s="5">
        <v>6794563.5760000004</v>
      </c>
      <c r="V30" s="25">
        <v>12</v>
      </c>
      <c r="W30" s="5">
        <v>4080.2726029999999</v>
      </c>
      <c r="X30" s="5">
        <v>953540.84750000003</v>
      </c>
      <c r="Y30" s="5">
        <v>825836.31909999996</v>
      </c>
      <c r="Z30" s="5">
        <v>1480427.3929999999</v>
      </c>
      <c r="AA30" s="5">
        <v>796144.05440000002</v>
      </c>
      <c r="AB30" s="25">
        <f t="shared" si="1"/>
        <v>1100</v>
      </c>
      <c r="AC30" s="5">
        <v>3828.8298</v>
      </c>
    </row>
    <row r="31" spans="1:29" x14ac:dyDescent="0.55000000000000004">
      <c r="A31" s="68">
        <v>21910302831</v>
      </c>
      <c r="B31" s="3">
        <v>37</v>
      </c>
      <c r="C31" s="22" t="s">
        <v>72</v>
      </c>
      <c r="D31" s="3">
        <v>295</v>
      </c>
      <c r="E31" s="3" t="s">
        <v>15</v>
      </c>
      <c r="F31" s="3" t="s">
        <v>14</v>
      </c>
      <c r="G31" s="24" t="s">
        <v>51</v>
      </c>
      <c r="H31" s="24">
        <v>250</v>
      </c>
      <c r="I31" s="4">
        <v>41204</v>
      </c>
      <c r="J31" s="4">
        <v>41562</v>
      </c>
      <c r="K31" s="68">
        <v>2</v>
      </c>
      <c r="L31" s="2" t="s">
        <v>69</v>
      </c>
      <c r="M31" s="2" t="s">
        <v>69</v>
      </c>
      <c r="N31" s="2" t="s">
        <v>69</v>
      </c>
      <c r="O31" s="2" t="s">
        <v>69</v>
      </c>
      <c r="P31" s="48" t="s">
        <v>69</v>
      </c>
      <c r="Q31" s="1" t="s">
        <v>69</v>
      </c>
      <c r="R31" s="13">
        <v>662.1</v>
      </c>
      <c r="S31" s="5" t="s">
        <v>0</v>
      </c>
      <c r="T31" s="25">
        <v>1042002440</v>
      </c>
      <c r="U31" s="5">
        <v>6341624.2249999996</v>
      </c>
      <c r="V31" s="25">
        <v>13</v>
      </c>
      <c r="W31" s="5">
        <v>3894.9725109999999</v>
      </c>
      <c r="X31" s="5">
        <v>868335.36659999995</v>
      </c>
      <c r="Y31" s="5">
        <v>807760.21180000005</v>
      </c>
      <c r="Z31" s="5">
        <v>859897.00069999998</v>
      </c>
      <c r="AA31" s="5">
        <v>763740.13580000005</v>
      </c>
      <c r="AB31" s="25">
        <f t="shared" si="1"/>
        <v>1200</v>
      </c>
      <c r="AC31" s="5">
        <v>4016.0324000000001</v>
      </c>
    </row>
    <row r="32" spans="1:29" x14ac:dyDescent="0.55000000000000004">
      <c r="A32" s="68">
        <v>21910302881</v>
      </c>
      <c r="B32" s="3">
        <v>41</v>
      </c>
      <c r="C32" s="22" t="s">
        <v>72</v>
      </c>
      <c r="D32" s="3">
        <v>534</v>
      </c>
      <c r="E32" s="3" t="s">
        <v>15</v>
      </c>
      <c r="F32" s="3" t="s">
        <v>14</v>
      </c>
      <c r="G32" s="24" t="s">
        <v>51</v>
      </c>
      <c r="H32" s="24">
        <v>250</v>
      </c>
      <c r="I32" s="4">
        <v>41233</v>
      </c>
      <c r="J32" s="4">
        <v>41591</v>
      </c>
      <c r="K32" s="68">
        <v>3</v>
      </c>
      <c r="L32" s="2" t="s">
        <v>69</v>
      </c>
      <c r="M32" s="2" t="s">
        <v>69</v>
      </c>
      <c r="N32" s="2" t="s">
        <v>69</v>
      </c>
      <c r="O32" s="2" t="s">
        <v>69</v>
      </c>
      <c r="P32" s="48" t="s">
        <v>69</v>
      </c>
      <c r="Q32" s="1" t="s">
        <v>69</v>
      </c>
      <c r="R32" s="13">
        <v>973.3</v>
      </c>
      <c r="S32" s="5" t="s">
        <v>2</v>
      </c>
      <c r="T32" s="25">
        <v>1670530915.9935999</v>
      </c>
      <c r="U32" s="5">
        <v>8993242.6187999994</v>
      </c>
      <c r="V32" s="25">
        <v>18</v>
      </c>
      <c r="W32" s="5">
        <f>((U32-Y32)-Z32)/((V32-1)*100)</f>
        <v>4035.5358860588231</v>
      </c>
      <c r="X32" s="5">
        <f>T32/((V32-1)*100)</f>
        <v>982665.24470211763</v>
      </c>
      <c r="Y32" s="5">
        <v>1236796.7089</v>
      </c>
      <c r="Z32" s="5">
        <v>896034.90359999996</v>
      </c>
      <c r="AA32" s="5">
        <v>880477.37450000003</v>
      </c>
      <c r="AB32" s="25">
        <f t="shared" si="1"/>
        <v>1700</v>
      </c>
      <c r="AC32" s="5">
        <v>3999.4220999999998</v>
      </c>
    </row>
    <row r="33" spans="1:29" x14ac:dyDescent="0.55000000000000004">
      <c r="A33" s="68">
        <v>21910302832</v>
      </c>
      <c r="B33" s="3">
        <v>475</v>
      </c>
      <c r="C33" s="22" t="s">
        <v>72</v>
      </c>
      <c r="D33" s="3">
        <v>301</v>
      </c>
      <c r="E33" s="3" t="s">
        <v>15</v>
      </c>
      <c r="F33" s="3" t="s">
        <v>14</v>
      </c>
      <c r="G33" s="24" t="s">
        <v>51</v>
      </c>
      <c r="H33" s="24">
        <v>250</v>
      </c>
      <c r="I33" s="4">
        <v>41206</v>
      </c>
      <c r="J33" s="4">
        <v>41562</v>
      </c>
      <c r="K33" s="68">
        <v>2</v>
      </c>
      <c r="L33" s="2" t="s">
        <v>69</v>
      </c>
      <c r="M33" s="2" t="s">
        <v>69</v>
      </c>
      <c r="N33" s="2" t="s">
        <v>69</v>
      </c>
      <c r="O33" s="2" t="s">
        <v>69</v>
      </c>
      <c r="P33" s="48" t="s">
        <v>69</v>
      </c>
      <c r="Q33" s="1" t="s">
        <v>69</v>
      </c>
      <c r="R33" s="13">
        <v>733.3</v>
      </c>
      <c r="S33" s="5" t="s">
        <v>1</v>
      </c>
      <c r="T33" s="25">
        <v>1751734702</v>
      </c>
      <c r="U33" s="5">
        <v>9117745.4810000006</v>
      </c>
      <c r="V33" s="25">
        <v>15</v>
      </c>
      <c r="W33" s="5">
        <v>4617.5159720000001</v>
      </c>
      <c r="X33" s="5">
        <v>1251239.0730000001</v>
      </c>
      <c r="Y33" s="5">
        <v>1113207.919</v>
      </c>
      <c r="Z33" s="5">
        <v>1540015.2009999999</v>
      </c>
      <c r="AA33" s="5">
        <v>1095519.7651</v>
      </c>
      <c r="AB33" s="25">
        <f t="shared" si="1"/>
        <v>1400</v>
      </c>
      <c r="AC33" s="5">
        <v>4551.8288000000002</v>
      </c>
    </row>
    <row r="34" spans="1:29" x14ac:dyDescent="0.55000000000000004">
      <c r="A34" s="68">
        <v>21910302882</v>
      </c>
      <c r="B34" s="3">
        <v>618</v>
      </c>
      <c r="C34" s="22" t="s">
        <v>72</v>
      </c>
      <c r="D34" s="3">
        <v>538</v>
      </c>
      <c r="E34" s="3" t="s">
        <v>15</v>
      </c>
      <c r="F34" s="3" t="s">
        <v>14</v>
      </c>
      <c r="G34" s="24" t="s">
        <v>51</v>
      </c>
      <c r="H34" s="24">
        <v>250</v>
      </c>
      <c r="I34" s="4">
        <v>41234</v>
      </c>
      <c r="J34" s="4">
        <v>41591</v>
      </c>
      <c r="K34" s="68">
        <v>3</v>
      </c>
      <c r="L34" s="2" t="s">
        <v>69</v>
      </c>
      <c r="M34" s="2" t="s">
        <v>69</v>
      </c>
      <c r="N34" s="2" t="s">
        <v>69</v>
      </c>
      <c r="O34" s="2" t="s">
        <v>69</v>
      </c>
      <c r="P34" s="48" t="s">
        <v>69</v>
      </c>
      <c r="Q34" s="1" t="s">
        <v>69</v>
      </c>
      <c r="R34" s="13">
        <v>624.70000000000005</v>
      </c>
      <c r="S34" s="5" t="s">
        <v>2</v>
      </c>
      <c r="T34" s="25">
        <v>1323703968</v>
      </c>
      <c r="U34" s="5">
        <v>7655886.7139999997</v>
      </c>
      <c r="V34" s="25">
        <v>17</v>
      </c>
      <c r="W34" s="5">
        <v>3738.7562210000001</v>
      </c>
      <c r="X34" s="5">
        <v>827314.98</v>
      </c>
      <c r="Y34" s="5">
        <v>873746.18830000004</v>
      </c>
      <c r="Z34" s="5">
        <v>800130.57149999996</v>
      </c>
      <c r="AA34" s="5">
        <v>758087.67460000003</v>
      </c>
      <c r="AB34" s="25">
        <f t="shared" si="1"/>
        <v>1600</v>
      </c>
      <c r="AC34" s="5">
        <v>3803.1583999999998</v>
      </c>
    </row>
    <row r="35" spans="1:29" x14ac:dyDescent="0.55000000000000004">
      <c r="A35" s="68">
        <v>21910302892</v>
      </c>
      <c r="B35" s="3">
        <v>825</v>
      </c>
      <c r="C35" s="22" t="s">
        <v>72</v>
      </c>
      <c r="D35" s="3">
        <v>536</v>
      </c>
      <c r="E35" s="3" t="s">
        <v>15</v>
      </c>
      <c r="F35" s="3" t="s">
        <v>14</v>
      </c>
      <c r="G35" s="24" t="s">
        <v>51</v>
      </c>
      <c r="H35" s="24">
        <v>250</v>
      </c>
      <c r="I35" s="4">
        <v>41236</v>
      </c>
      <c r="J35" s="4">
        <v>41591</v>
      </c>
      <c r="K35" s="68">
        <v>3</v>
      </c>
      <c r="L35" s="2" t="s">
        <v>69</v>
      </c>
      <c r="M35" s="2" t="s">
        <v>69</v>
      </c>
      <c r="N35" s="2" t="s">
        <v>69</v>
      </c>
      <c r="O35" s="2" t="s">
        <v>69</v>
      </c>
      <c r="P35" s="48" t="s">
        <v>69</v>
      </c>
      <c r="Q35" s="1" t="s">
        <v>69</v>
      </c>
      <c r="R35" s="13">
        <v>710.4</v>
      </c>
      <c r="S35" s="5" t="s">
        <v>2</v>
      </c>
      <c r="T35" s="25">
        <v>1075217915</v>
      </c>
      <c r="U35" s="5">
        <v>6283720.4309999999</v>
      </c>
      <c r="V35" s="25">
        <v>15</v>
      </c>
      <c r="W35" s="5">
        <v>3297.3464039999999</v>
      </c>
      <c r="X35" s="5">
        <v>768012.79610000004</v>
      </c>
      <c r="Y35" s="5">
        <v>811987.66119999997</v>
      </c>
      <c r="Z35" s="5">
        <v>855447.80449999997</v>
      </c>
      <c r="AA35" s="5">
        <v>710385.55279999995</v>
      </c>
      <c r="AB35" s="25">
        <f t="shared" si="1"/>
        <v>1400</v>
      </c>
      <c r="AC35" s="5">
        <v>3317.9555</v>
      </c>
    </row>
    <row r="36" spans="1:29" x14ac:dyDescent="0.55000000000000004">
      <c r="A36" s="68">
        <v>21910302891</v>
      </c>
      <c r="B36" s="3">
        <v>901</v>
      </c>
      <c r="C36" s="22" t="s">
        <v>72</v>
      </c>
      <c r="D36" s="3">
        <v>541</v>
      </c>
      <c r="E36" s="3" t="s">
        <v>15</v>
      </c>
      <c r="F36" s="3" t="s">
        <v>14</v>
      </c>
      <c r="G36" s="24" t="s">
        <v>51</v>
      </c>
      <c r="H36" s="24">
        <v>250</v>
      </c>
      <c r="I36" s="4">
        <v>41234</v>
      </c>
      <c r="J36" s="4">
        <v>41591</v>
      </c>
      <c r="K36" s="68">
        <v>3</v>
      </c>
      <c r="L36" s="2" t="s">
        <v>69</v>
      </c>
      <c r="M36" s="2" t="s">
        <v>69</v>
      </c>
      <c r="N36" s="2" t="s">
        <v>69</v>
      </c>
      <c r="O36" s="2" t="s">
        <v>69</v>
      </c>
      <c r="P36" s="48" t="s">
        <v>69</v>
      </c>
      <c r="Q36" s="1" t="s">
        <v>69</v>
      </c>
      <c r="R36" s="13">
        <v>714</v>
      </c>
      <c r="S36" s="5" t="s">
        <v>3</v>
      </c>
      <c r="T36" s="25">
        <v>1375474106</v>
      </c>
      <c r="U36" s="5">
        <v>8218540.0379999997</v>
      </c>
      <c r="V36" s="25">
        <v>18</v>
      </c>
      <c r="W36" s="5">
        <v>3860.0405839999999</v>
      </c>
      <c r="X36" s="5">
        <v>809102.41529999999</v>
      </c>
      <c r="Y36" s="5">
        <v>543649.20250000001</v>
      </c>
      <c r="Z36" s="5">
        <v>1112821.8419999999</v>
      </c>
      <c r="AA36" s="5">
        <v>543649.20250000001</v>
      </c>
      <c r="AB36" s="25">
        <f t="shared" si="1"/>
        <v>1700</v>
      </c>
      <c r="AC36" s="5">
        <v>4046.9072000000001</v>
      </c>
    </row>
    <row r="37" spans="1:29" x14ac:dyDescent="0.55000000000000004">
      <c r="A37" s="68">
        <v>21910303051</v>
      </c>
      <c r="B37" s="3">
        <v>125</v>
      </c>
      <c r="C37" s="22" t="s">
        <v>72</v>
      </c>
      <c r="D37" s="3">
        <v>550</v>
      </c>
      <c r="E37" s="3" t="s">
        <v>15</v>
      </c>
      <c r="F37" s="3" t="s">
        <v>14</v>
      </c>
      <c r="G37" s="24" t="s">
        <v>51</v>
      </c>
      <c r="H37" s="24">
        <v>2500</v>
      </c>
      <c r="I37" s="4">
        <v>41233</v>
      </c>
      <c r="J37" s="4">
        <v>41591</v>
      </c>
      <c r="K37" s="68">
        <v>3</v>
      </c>
      <c r="L37" s="2" t="s">
        <v>69</v>
      </c>
      <c r="M37" s="2" t="s">
        <v>69</v>
      </c>
      <c r="N37" s="2" t="s">
        <v>69</v>
      </c>
      <c r="O37" s="2" t="s">
        <v>69</v>
      </c>
      <c r="P37" s="48" t="s">
        <v>69</v>
      </c>
      <c r="Q37" s="1" t="s">
        <v>69</v>
      </c>
      <c r="R37" s="13">
        <v>648.6</v>
      </c>
      <c r="S37" s="5" t="s">
        <v>2</v>
      </c>
      <c r="T37" s="25">
        <v>1740537285.0109</v>
      </c>
      <c r="U37" s="5">
        <v>9403127.2106999997</v>
      </c>
      <c r="V37" s="25">
        <v>23</v>
      </c>
      <c r="W37" s="5">
        <v>3618.6836855909087</v>
      </c>
      <c r="X37" s="5">
        <v>791153.31136859092</v>
      </c>
      <c r="Y37" s="5">
        <v>965663.16780000005</v>
      </c>
      <c r="Z37" s="5">
        <v>476359.93459999998</v>
      </c>
      <c r="AA37" s="5">
        <v>476359.93459999998</v>
      </c>
      <c r="AB37" s="25">
        <f t="shared" si="1"/>
        <v>2200</v>
      </c>
      <c r="AC37" s="5">
        <v>2938.7321999999999</v>
      </c>
    </row>
    <row r="38" spans="1:29" x14ac:dyDescent="0.55000000000000004">
      <c r="A38" s="68">
        <v>21910302992</v>
      </c>
      <c r="B38" s="3">
        <v>227</v>
      </c>
      <c r="C38" s="22" t="s">
        <v>72</v>
      </c>
      <c r="D38" s="3">
        <v>317</v>
      </c>
      <c r="E38" s="3" t="s">
        <v>15</v>
      </c>
      <c r="F38" s="3" t="s">
        <v>14</v>
      </c>
      <c r="G38" s="24" t="s">
        <v>51</v>
      </c>
      <c r="H38" s="24">
        <v>2500</v>
      </c>
      <c r="I38" s="4">
        <v>41206</v>
      </c>
      <c r="J38" s="4">
        <v>41562</v>
      </c>
      <c r="K38" s="68">
        <v>2</v>
      </c>
      <c r="L38" s="2" t="s">
        <v>69</v>
      </c>
      <c r="M38" s="2" t="s">
        <v>69</v>
      </c>
      <c r="N38" s="2" t="s">
        <v>69</v>
      </c>
      <c r="O38" s="2" t="s">
        <v>69</v>
      </c>
      <c r="P38" s="48" t="s">
        <v>69</v>
      </c>
      <c r="Q38" s="1" t="s">
        <v>69</v>
      </c>
      <c r="R38" s="13">
        <v>818.3</v>
      </c>
      <c r="S38" s="5" t="s">
        <v>0</v>
      </c>
      <c r="T38" s="25">
        <v>831398001.5</v>
      </c>
      <c r="U38" s="5">
        <v>6899921.5250000004</v>
      </c>
      <c r="V38" s="25">
        <v>20</v>
      </c>
      <c r="W38" s="5">
        <v>3145.1901130000001</v>
      </c>
      <c r="X38" s="5">
        <v>437577.89549999998</v>
      </c>
      <c r="Y38" s="5">
        <v>543926.40989999997</v>
      </c>
      <c r="Z38" s="5">
        <v>380133.89919999999</v>
      </c>
      <c r="AA38" s="5">
        <v>368346.17129999999</v>
      </c>
      <c r="AB38" s="25">
        <f t="shared" si="1"/>
        <v>1900</v>
      </c>
      <c r="AC38" s="5">
        <v>2826.7064</v>
      </c>
    </row>
    <row r="39" spans="1:29" x14ac:dyDescent="0.55000000000000004">
      <c r="A39" s="68">
        <v>21910302982</v>
      </c>
      <c r="B39" s="3">
        <v>1056</v>
      </c>
      <c r="C39" s="22" t="s">
        <v>72</v>
      </c>
      <c r="D39" s="3">
        <v>324</v>
      </c>
      <c r="E39" s="3" t="s">
        <v>15</v>
      </c>
      <c r="F39" s="3" t="s">
        <v>14</v>
      </c>
      <c r="G39" s="24" t="s">
        <v>51</v>
      </c>
      <c r="H39" s="24">
        <v>2500</v>
      </c>
      <c r="I39" s="4">
        <v>41204</v>
      </c>
      <c r="J39" s="4">
        <v>41562</v>
      </c>
      <c r="K39" s="68">
        <v>2</v>
      </c>
      <c r="L39" s="2" t="s">
        <v>69</v>
      </c>
      <c r="M39" s="2" t="s">
        <v>69</v>
      </c>
      <c r="N39" s="2" t="s">
        <v>69</v>
      </c>
      <c r="O39" s="2" t="s">
        <v>69</v>
      </c>
      <c r="P39" s="48" t="s">
        <v>69</v>
      </c>
      <c r="Q39" s="1" t="s">
        <v>69</v>
      </c>
      <c r="R39" s="13">
        <v>751.9</v>
      </c>
      <c r="S39" s="5" t="s">
        <v>1</v>
      </c>
      <c r="T39" s="25">
        <v>531342826.89999998</v>
      </c>
      <c r="U39" s="5">
        <v>4491972.1969999997</v>
      </c>
      <c r="V39" s="25">
        <v>16</v>
      </c>
      <c r="W39" s="5">
        <v>2512.2990850000001</v>
      </c>
      <c r="X39" s="5">
        <v>354228.55129999999</v>
      </c>
      <c r="Y39" s="5">
        <v>318992.0062</v>
      </c>
      <c r="Z39" s="5">
        <v>404531.56209999998</v>
      </c>
      <c r="AA39" s="5">
        <v>302951.1017</v>
      </c>
      <c r="AB39" s="25">
        <f t="shared" si="1"/>
        <v>1500</v>
      </c>
      <c r="AC39" s="5">
        <v>2631.4292</v>
      </c>
    </row>
    <row r="40" spans="1:29" x14ac:dyDescent="0.55000000000000004">
      <c r="A40" s="68">
        <v>21910303052</v>
      </c>
      <c r="B40" s="3">
        <v>1082</v>
      </c>
      <c r="C40" s="22" t="s">
        <v>72</v>
      </c>
      <c r="D40" s="3">
        <v>551</v>
      </c>
      <c r="E40" s="3" t="s">
        <v>15</v>
      </c>
      <c r="F40" s="3" t="s">
        <v>14</v>
      </c>
      <c r="G40" s="24" t="s">
        <v>51</v>
      </c>
      <c r="H40" s="24">
        <v>2500</v>
      </c>
      <c r="I40" s="4">
        <v>41233</v>
      </c>
      <c r="J40" s="4">
        <v>41591</v>
      </c>
      <c r="K40" s="68">
        <v>3</v>
      </c>
      <c r="L40" s="2" t="s">
        <v>69</v>
      </c>
      <c r="M40" s="2" t="s">
        <v>69</v>
      </c>
      <c r="N40" s="2" t="s">
        <v>69</v>
      </c>
      <c r="O40" s="2" t="s">
        <v>69</v>
      </c>
      <c r="P40" s="48" t="s">
        <v>69</v>
      </c>
      <c r="Q40" s="1" t="s">
        <v>69</v>
      </c>
      <c r="R40" s="13">
        <v>732.7</v>
      </c>
      <c r="S40" s="5" t="s">
        <v>3</v>
      </c>
      <c r="T40" s="25">
        <v>1540023267</v>
      </c>
      <c r="U40" s="5">
        <v>8348250.7939999998</v>
      </c>
      <c r="V40" s="25">
        <v>14</v>
      </c>
      <c r="W40" s="5">
        <v>4368.9831020000001</v>
      </c>
      <c r="X40" s="5">
        <v>1184633.2819999999</v>
      </c>
      <c r="Y40" s="5">
        <v>1158794.23</v>
      </c>
      <c r="Z40" s="5">
        <v>1509778.531</v>
      </c>
      <c r="AA40" s="5">
        <v>1035802.0263</v>
      </c>
      <c r="AB40" s="25">
        <f t="shared" si="1"/>
        <v>1300</v>
      </c>
      <c r="AC40" s="5">
        <v>3991.8427000000001</v>
      </c>
    </row>
    <row r="41" spans="1:29" x14ac:dyDescent="0.55000000000000004">
      <c r="A41" s="68">
        <v>21910302981</v>
      </c>
      <c r="B41" s="3">
        <v>1306</v>
      </c>
      <c r="C41" s="22" t="s">
        <v>72</v>
      </c>
      <c r="D41" s="3">
        <v>320</v>
      </c>
      <c r="E41" s="3" t="s">
        <v>15</v>
      </c>
      <c r="F41" s="3" t="s">
        <v>14</v>
      </c>
      <c r="G41" s="24" t="s">
        <v>51</v>
      </c>
      <c r="H41" s="24">
        <v>2500</v>
      </c>
      <c r="I41" s="4">
        <v>41204</v>
      </c>
      <c r="J41" s="4">
        <v>41562</v>
      </c>
      <c r="K41" s="68">
        <v>2</v>
      </c>
      <c r="L41" s="2" t="s">
        <v>69</v>
      </c>
      <c r="M41" s="2" t="s">
        <v>69</v>
      </c>
      <c r="N41" s="2" t="s">
        <v>69</v>
      </c>
      <c r="O41" s="2" t="s">
        <v>69</v>
      </c>
      <c r="P41" s="48" t="s">
        <v>69</v>
      </c>
      <c r="Q41" s="1" t="s">
        <v>69</v>
      </c>
      <c r="R41" s="13">
        <v>730.5</v>
      </c>
      <c r="S41" s="5" t="s">
        <v>1</v>
      </c>
      <c r="T41" s="25">
        <v>202332863.69999999</v>
      </c>
      <c r="U41" s="5">
        <v>2499154.2000000002</v>
      </c>
      <c r="V41" s="25">
        <v>5</v>
      </c>
      <c r="W41" s="5">
        <v>3498.3890510000001</v>
      </c>
      <c r="X41" s="5">
        <v>505832.15919999999</v>
      </c>
      <c r="Y41" s="5">
        <v>580003.16760000004</v>
      </c>
      <c r="Z41" s="5">
        <v>519795.41210000002</v>
      </c>
      <c r="AA41" s="5">
        <v>492350.12839999999</v>
      </c>
      <c r="AB41" s="25">
        <f t="shared" si="1"/>
        <v>400</v>
      </c>
      <c r="AC41" s="5">
        <v>3544.1599000000001</v>
      </c>
    </row>
    <row r="42" spans="1:29" x14ac:dyDescent="0.55000000000000004">
      <c r="A42" s="68">
        <v>21910303122</v>
      </c>
      <c r="B42" s="3">
        <v>420</v>
      </c>
      <c r="C42" s="22" t="s">
        <v>72</v>
      </c>
      <c r="D42" s="3">
        <v>326</v>
      </c>
      <c r="E42" s="3" t="s">
        <v>15</v>
      </c>
      <c r="F42" s="3" t="s">
        <v>14</v>
      </c>
      <c r="G42" s="24" t="s">
        <v>51</v>
      </c>
      <c r="H42" s="24">
        <v>25000</v>
      </c>
      <c r="I42" s="4">
        <v>41205</v>
      </c>
      <c r="J42" s="4">
        <v>41562</v>
      </c>
      <c r="K42" s="68">
        <v>2</v>
      </c>
      <c r="L42" s="2" t="s">
        <v>69</v>
      </c>
      <c r="M42" s="2" t="s">
        <v>69</v>
      </c>
      <c r="N42" s="2" t="s">
        <v>69</v>
      </c>
      <c r="O42" s="2" t="s">
        <v>69</v>
      </c>
      <c r="P42" s="48" t="s">
        <v>69</v>
      </c>
      <c r="Q42" s="1" t="s">
        <v>69</v>
      </c>
      <c r="R42" s="13">
        <v>663.1</v>
      </c>
      <c r="S42" s="5" t="s">
        <v>0</v>
      </c>
      <c r="T42" s="25">
        <v>2220533261.4678998</v>
      </c>
      <c r="U42" s="5">
        <v>11110464.4059</v>
      </c>
      <c r="V42" s="25">
        <v>18</v>
      </c>
      <c r="W42" s="5">
        <v>4812.6844734705883</v>
      </c>
      <c r="X42" s="5">
        <v>1306196.036157588</v>
      </c>
      <c r="Y42" s="5">
        <v>1009761.1551</v>
      </c>
      <c r="Z42" s="5">
        <v>1919139.6458999999</v>
      </c>
      <c r="AA42" s="5">
        <v>1009761.1551</v>
      </c>
      <c r="AB42" s="25">
        <f t="shared" si="1"/>
        <v>1700</v>
      </c>
      <c r="AC42" s="5">
        <v>4461.0834999999997</v>
      </c>
    </row>
    <row r="43" spans="1:29" x14ac:dyDescent="0.55000000000000004">
      <c r="A43" s="68">
        <v>21910303121</v>
      </c>
      <c r="B43" s="3">
        <v>442</v>
      </c>
      <c r="C43" s="22" t="s">
        <v>72</v>
      </c>
      <c r="D43" s="3">
        <v>337</v>
      </c>
      <c r="E43" s="3" t="s">
        <v>15</v>
      </c>
      <c r="F43" s="3" t="s">
        <v>14</v>
      </c>
      <c r="G43" s="24" t="s">
        <v>51</v>
      </c>
      <c r="H43" s="24">
        <v>25000</v>
      </c>
      <c r="I43" s="4">
        <v>41204</v>
      </c>
      <c r="J43" s="4">
        <v>41562</v>
      </c>
      <c r="K43" s="68">
        <v>2</v>
      </c>
      <c r="L43" s="2" t="s">
        <v>69</v>
      </c>
      <c r="M43" s="2" t="s">
        <v>69</v>
      </c>
      <c r="N43" s="2" t="s">
        <v>69</v>
      </c>
      <c r="O43" s="2" t="s">
        <v>69</v>
      </c>
      <c r="P43" s="48" t="s">
        <v>69</v>
      </c>
      <c r="Q43" s="1" t="s">
        <v>69</v>
      </c>
      <c r="R43" s="13">
        <v>671.1</v>
      </c>
      <c r="S43" s="5" t="s">
        <v>2</v>
      </c>
      <c r="T43" s="25">
        <v>1131411619</v>
      </c>
      <c r="U43" s="5">
        <v>8062658.7479999997</v>
      </c>
      <c r="V43" s="25">
        <v>19</v>
      </c>
      <c r="W43" s="5">
        <v>3778.8350369999998</v>
      </c>
      <c r="X43" s="5">
        <v>628562.01049999997</v>
      </c>
      <c r="Y43" s="5">
        <v>739788.30610000005</v>
      </c>
      <c r="Z43" s="5">
        <v>520967.3751</v>
      </c>
      <c r="AA43" s="5">
        <v>476029.11080000002</v>
      </c>
      <c r="AB43" s="25">
        <f t="shared" si="1"/>
        <v>1800</v>
      </c>
      <c r="AC43" s="5">
        <v>3527.4895000000001</v>
      </c>
    </row>
    <row r="44" spans="1:29" x14ac:dyDescent="0.55000000000000004">
      <c r="A44" s="68">
        <v>21910303132</v>
      </c>
      <c r="B44" s="3">
        <v>452</v>
      </c>
      <c r="C44" s="22" t="s">
        <v>72</v>
      </c>
      <c r="D44" s="3">
        <v>342</v>
      </c>
      <c r="E44" s="3" t="s">
        <v>15</v>
      </c>
      <c r="F44" s="3" t="s">
        <v>14</v>
      </c>
      <c r="G44" s="24" t="s">
        <v>51</v>
      </c>
      <c r="H44" s="24">
        <v>25000</v>
      </c>
      <c r="I44" s="4">
        <v>41206</v>
      </c>
      <c r="J44" s="4">
        <v>41562</v>
      </c>
      <c r="K44" s="68">
        <v>2</v>
      </c>
      <c r="L44" s="2" t="s">
        <v>69</v>
      </c>
      <c r="M44" s="2" t="s">
        <v>69</v>
      </c>
      <c r="N44" s="2" t="s">
        <v>69</v>
      </c>
      <c r="O44" s="2" t="s">
        <v>69</v>
      </c>
      <c r="P44" s="48" t="s">
        <v>69</v>
      </c>
      <c r="Q44" s="1" t="s">
        <v>69</v>
      </c>
      <c r="R44" s="13">
        <v>568.79999999999995</v>
      </c>
      <c r="S44" s="5" t="s">
        <v>0</v>
      </c>
      <c r="T44" s="25">
        <v>437658606.70359999</v>
      </c>
      <c r="U44" s="5">
        <v>3651150.5304999999</v>
      </c>
      <c r="V44" s="25">
        <v>8</v>
      </c>
      <c r="W44" s="5">
        <v>3270.7563487142857</v>
      </c>
      <c r="X44" s="5">
        <v>625226.58100514289</v>
      </c>
      <c r="Y44" s="5">
        <v>479215.96139999997</v>
      </c>
      <c r="Z44" s="5">
        <v>882405.125</v>
      </c>
      <c r="AA44" s="5">
        <v>479215.96139999997</v>
      </c>
      <c r="AB44" s="25">
        <f t="shared" si="1"/>
        <v>700</v>
      </c>
      <c r="AC44" s="5">
        <v>3413.0340000000001</v>
      </c>
    </row>
    <row r="45" spans="1:29" x14ac:dyDescent="0.55000000000000004">
      <c r="A45" s="68">
        <v>21910305261</v>
      </c>
      <c r="B45" s="3">
        <v>609</v>
      </c>
      <c r="C45" s="22" t="s">
        <v>72</v>
      </c>
      <c r="D45" s="3">
        <v>566</v>
      </c>
      <c r="E45" s="3" t="s">
        <v>15</v>
      </c>
      <c r="F45" s="3" t="s">
        <v>14</v>
      </c>
      <c r="G45" s="24" t="s">
        <v>51</v>
      </c>
      <c r="H45" s="24">
        <v>25000</v>
      </c>
      <c r="I45" s="4">
        <v>41233</v>
      </c>
      <c r="J45" s="4">
        <v>41591</v>
      </c>
      <c r="K45" s="68">
        <v>3</v>
      </c>
      <c r="L45" s="2" t="s">
        <v>69</v>
      </c>
      <c r="M45" s="2" t="s">
        <v>69</v>
      </c>
      <c r="N45" s="2" t="s">
        <v>69</v>
      </c>
      <c r="O45" s="2" t="s">
        <v>69</v>
      </c>
      <c r="P45" s="48" t="s">
        <v>69</v>
      </c>
      <c r="Q45" s="1" t="s">
        <v>69</v>
      </c>
      <c r="R45" s="13">
        <v>724.7</v>
      </c>
      <c r="S45" s="5" t="s">
        <v>2</v>
      </c>
      <c r="T45" s="25">
        <v>283159285.89999998</v>
      </c>
      <c r="U45" s="5">
        <v>3771124.86</v>
      </c>
      <c r="V45" s="25">
        <v>14</v>
      </c>
      <c r="W45" s="5">
        <v>2532.1759609999999</v>
      </c>
      <c r="X45" s="5">
        <v>217814.83530000001</v>
      </c>
      <c r="Y45" s="5">
        <v>228638.94630000001</v>
      </c>
      <c r="Z45" s="5">
        <v>250657.16440000001</v>
      </c>
      <c r="AA45" s="5">
        <v>181267.44769999999</v>
      </c>
      <c r="AB45" s="25">
        <f t="shared" si="1"/>
        <v>1300</v>
      </c>
      <c r="AC45" s="5">
        <v>2573.7438999999999</v>
      </c>
    </row>
    <row r="46" spans="1:29" x14ac:dyDescent="0.55000000000000004">
      <c r="A46" s="68">
        <v>21910303131</v>
      </c>
      <c r="B46" s="3">
        <v>658</v>
      </c>
      <c r="C46" s="22" t="s">
        <v>72</v>
      </c>
      <c r="D46" s="3">
        <v>330</v>
      </c>
      <c r="E46" s="3" t="s">
        <v>15</v>
      </c>
      <c r="F46" s="3" t="s">
        <v>14</v>
      </c>
      <c r="G46" s="24" t="s">
        <v>51</v>
      </c>
      <c r="H46" s="24">
        <v>25000</v>
      </c>
      <c r="I46" s="4">
        <v>41206</v>
      </c>
      <c r="J46" s="4">
        <v>41562</v>
      </c>
      <c r="K46" s="68">
        <v>2</v>
      </c>
      <c r="L46" s="2" t="s">
        <v>69</v>
      </c>
      <c r="M46" s="2" t="s">
        <v>69</v>
      </c>
      <c r="N46" s="2" t="s">
        <v>69</v>
      </c>
      <c r="O46" s="2" t="s">
        <v>69</v>
      </c>
      <c r="P46" s="48" t="s">
        <v>69</v>
      </c>
      <c r="Q46" s="1" t="s">
        <v>69</v>
      </c>
      <c r="R46" s="13">
        <v>676.7</v>
      </c>
      <c r="S46" s="5" t="s">
        <v>1</v>
      </c>
      <c r="T46" s="25">
        <v>1652396905.4946001</v>
      </c>
      <c r="U46" s="5">
        <v>10307124.9618</v>
      </c>
      <c r="V46" s="25">
        <v>23</v>
      </c>
      <c r="W46" s="5">
        <f>((U46-Y46)-Z46)/((V46-1)*100)</f>
        <v>3777.7914372272726</v>
      </c>
      <c r="X46" s="5">
        <f>T46/((V46-1)*100)</f>
        <v>751089.50249754544</v>
      </c>
      <c r="Y46" s="5">
        <v>1003394.3607</v>
      </c>
      <c r="Z46" s="5">
        <v>992589.43920000002</v>
      </c>
      <c r="AA46" s="5">
        <v>662384.23030000005</v>
      </c>
      <c r="AB46" s="25">
        <f t="shared" si="1"/>
        <v>2200</v>
      </c>
      <c r="AC46" s="5">
        <v>3735.5553</v>
      </c>
    </row>
    <row r="47" spans="1:29" x14ac:dyDescent="0.55000000000000004">
      <c r="A47" s="68">
        <v>21910305262</v>
      </c>
      <c r="B47" s="3">
        <v>1247</v>
      </c>
      <c r="C47" s="22" t="s">
        <v>72</v>
      </c>
      <c r="D47" s="3">
        <v>567</v>
      </c>
      <c r="E47" s="3" t="s">
        <v>15</v>
      </c>
      <c r="F47" s="3" t="s">
        <v>14</v>
      </c>
      <c r="G47" s="24" t="s">
        <v>51</v>
      </c>
      <c r="H47" s="24">
        <v>25000</v>
      </c>
      <c r="I47" s="4">
        <v>41233</v>
      </c>
      <c r="J47" s="4">
        <v>41591</v>
      </c>
      <c r="K47" s="68">
        <v>3</v>
      </c>
      <c r="L47" s="2" t="s">
        <v>69</v>
      </c>
      <c r="M47" s="2" t="s">
        <v>69</v>
      </c>
      <c r="N47" s="2" t="s">
        <v>69</v>
      </c>
      <c r="O47" s="2" t="s">
        <v>69</v>
      </c>
      <c r="P47" s="48" t="s">
        <v>69</v>
      </c>
      <c r="Q47" s="1" t="s">
        <v>69</v>
      </c>
      <c r="R47" s="13">
        <v>571.4</v>
      </c>
      <c r="S47" s="5" t="s">
        <v>3</v>
      </c>
      <c r="T47" s="25">
        <v>1502337418</v>
      </c>
      <c r="U47" s="5">
        <v>8247267.4730000002</v>
      </c>
      <c r="V47" s="25">
        <v>20</v>
      </c>
      <c r="W47" s="5">
        <v>3565.3818299999998</v>
      </c>
      <c r="X47" s="5">
        <v>790703.90410000004</v>
      </c>
      <c r="Y47" s="5">
        <v>517999.47850000003</v>
      </c>
      <c r="Z47" s="5">
        <v>955042.51679999998</v>
      </c>
      <c r="AA47" s="5">
        <v>517999.47850000003</v>
      </c>
      <c r="AB47" s="25">
        <f t="shared" si="1"/>
        <v>1900</v>
      </c>
      <c r="AC47" s="5">
        <v>2916.8989000000001</v>
      </c>
    </row>
    <row r="48" spans="1:29" x14ac:dyDescent="0.55000000000000004">
      <c r="T48" s="5"/>
      <c r="V48" s="5"/>
      <c r="AB48" s="5"/>
    </row>
    <row r="49" spans="1:64" s="23" customFormat="1" x14ac:dyDescent="0.55000000000000004">
      <c r="A49" s="60" t="s">
        <v>52</v>
      </c>
      <c r="B49" s="61"/>
      <c r="C49" s="61"/>
      <c r="D49" s="61"/>
      <c r="E49" s="61"/>
      <c r="F49" s="61"/>
      <c r="G49" s="14"/>
      <c r="H49" s="61"/>
      <c r="I49" s="61"/>
      <c r="J49" s="61"/>
      <c r="K49" s="61"/>
      <c r="L49" s="14"/>
      <c r="N49" s="5"/>
      <c r="O49" s="5"/>
      <c r="P49" s="5"/>
      <c r="Q49" s="5"/>
      <c r="R49" s="33"/>
      <c r="S49" s="5"/>
      <c r="T49" s="33"/>
      <c r="U49" s="33"/>
      <c r="V49" s="33"/>
      <c r="W49" s="33"/>
      <c r="X49" s="33"/>
      <c r="Y49" s="33"/>
      <c r="Z49" s="25"/>
      <c r="AA49" s="5"/>
      <c r="AB49" s="25"/>
      <c r="AC49" s="5"/>
      <c r="AD49" s="25"/>
      <c r="AE49" s="25"/>
      <c r="AF49" s="25"/>
      <c r="AG49" s="25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S49" s="25"/>
      <c r="AT49" s="25"/>
      <c r="AU49" s="25"/>
      <c r="AV49" s="25"/>
      <c r="AW49" s="25"/>
      <c r="AX49" s="25"/>
      <c r="AY49" s="25"/>
      <c r="AZ49" s="25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L49" s="25"/>
    </row>
    <row r="50" spans="1:64" s="54" customFormat="1" ht="15" customHeight="1" x14ac:dyDescent="0.55000000000000004">
      <c r="A50" s="47" t="s">
        <v>91</v>
      </c>
    </row>
    <row r="51" spans="1:64" s="54" customFormat="1" ht="15" customHeight="1" x14ac:dyDescent="0.55000000000000004">
      <c r="A51" s="47" t="s">
        <v>92</v>
      </c>
      <c r="U51" s="62"/>
    </row>
    <row r="52" spans="1:64" s="54" customFormat="1" ht="14.1" customHeight="1" x14ac:dyDescent="0.55000000000000004">
      <c r="A52" s="47" t="s">
        <v>93</v>
      </c>
    </row>
    <row r="53" spans="1:64" s="53" customFormat="1" x14ac:dyDescent="0.55000000000000004">
      <c r="A53" s="47" t="s">
        <v>102</v>
      </c>
    </row>
    <row r="54" spans="1:64" x14ac:dyDescent="0.55000000000000004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Q54" s="23"/>
      <c r="S54" s="23"/>
    </row>
  </sheetData>
  <sortState ref="A2:AD55">
    <sortCondition ref="H1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53"/>
  <sheetViews>
    <sheetView zoomScaleNormal="100" workbookViewId="0"/>
  </sheetViews>
  <sheetFormatPr defaultColWidth="13.15625" defaultRowHeight="14.4" x14ac:dyDescent="0.55000000000000004"/>
  <cols>
    <col min="1" max="1" width="12.26171875" style="25" customWidth="1"/>
    <col min="2" max="2" width="6.578125" style="25" bestFit="1" customWidth="1"/>
    <col min="3" max="3" width="11.15625" style="33" bestFit="1" customWidth="1"/>
    <col min="4" max="4" width="5.26171875" style="25" bestFit="1" customWidth="1"/>
    <col min="5" max="5" width="4.83984375" style="25" bestFit="1" customWidth="1"/>
    <col min="6" max="6" width="11.15625" style="25" bestFit="1" customWidth="1"/>
    <col min="7" max="7" width="11.26171875" style="25" bestFit="1" customWidth="1"/>
    <col min="8" max="8" width="11.83984375" style="25" bestFit="1" customWidth="1"/>
    <col min="9" max="10" width="10" style="25" bestFit="1" customWidth="1"/>
    <col min="11" max="11" width="5.15625" style="25" bestFit="1" customWidth="1"/>
    <col min="12" max="13" width="12.578125" style="25" bestFit="1" customWidth="1"/>
    <col min="14" max="14" width="16.83984375" style="25" bestFit="1" customWidth="1"/>
    <col min="15" max="15" width="16" style="25" bestFit="1" customWidth="1"/>
    <col min="16" max="16" width="16.83984375" style="25" bestFit="1" customWidth="1"/>
    <col min="17" max="17" width="16" style="25" bestFit="1" customWidth="1"/>
    <col min="18" max="18" width="10.41796875" style="25" bestFit="1" customWidth="1"/>
    <col min="19" max="19" width="5.68359375" style="33" bestFit="1" customWidth="1"/>
    <col min="20" max="20" width="5.41796875" style="25" bestFit="1" customWidth="1"/>
    <col min="21" max="21" width="7.68359375" style="25" bestFit="1" customWidth="1"/>
    <col min="22" max="22" width="10.83984375" style="33" customWidth="1"/>
    <col min="23" max="23" width="9.83984375" style="33" customWidth="1"/>
    <col min="24" max="24" width="6.83984375" style="25" customWidth="1"/>
    <col min="25" max="25" width="6.578125" style="25" customWidth="1"/>
    <col min="26" max="26" width="7.41796875" style="34" customWidth="1"/>
    <col min="27" max="27" width="7.68359375" style="34" customWidth="1"/>
    <col min="28" max="28" width="7.83984375" style="34" customWidth="1"/>
    <col min="29" max="29" width="6.578125" style="34" bestFit="1" customWidth="1"/>
    <col min="30" max="31" width="10.578125" style="33" bestFit="1" customWidth="1"/>
    <col min="32" max="33" width="11.578125" style="33" bestFit="1" customWidth="1"/>
    <col min="34" max="34" width="8.41796875" style="33" customWidth="1"/>
    <col min="35" max="35" width="9.578125" style="33" customWidth="1"/>
    <col min="36" max="36" width="10" style="33" customWidth="1"/>
    <col min="37" max="37" width="7.26171875" style="33" customWidth="1"/>
    <col min="38" max="38" width="9.578125" style="33" bestFit="1" customWidth="1"/>
    <col min="39" max="40" width="9.26171875" style="33" customWidth="1"/>
    <col min="41" max="41" width="10.15625" style="33" customWidth="1"/>
    <col min="42" max="42" width="7" style="33" customWidth="1"/>
    <col min="43" max="43" width="57.578125" style="33" bestFit="1" customWidth="1"/>
    <col min="44" max="16384" width="13.15625" style="33"/>
  </cols>
  <sheetData>
    <row r="1" spans="1:49" s="73" customFormat="1" ht="45" customHeight="1" thickBot="1" x14ac:dyDescent="0.6">
      <c r="A1" s="10" t="s">
        <v>12</v>
      </c>
      <c r="B1" s="57" t="s">
        <v>35</v>
      </c>
      <c r="C1" s="58" t="s">
        <v>36</v>
      </c>
      <c r="D1" s="57" t="s">
        <v>38</v>
      </c>
      <c r="E1" s="57" t="s">
        <v>88</v>
      </c>
      <c r="F1" s="59" t="s">
        <v>89</v>
      </c>
      <c r="G1" s="57" t="s">
        <v>90</v>
      </c>
      <c r="H1" s="10" t="s">
        <v>48</v>
      </c>
      <c r="I1" s="10" t="s">
        <v>37</v>
      </c>
      <c r="J1" s="10" t="s">
        <v>39</v>
      </c>
      <c r="K1" s="10" t="s">
        <v>28</v>
      </c>
      <c r="L1" s="10" t="s">
        <v>47</v>
      </c>
      <c r="M1" s="10" t="s">
        <v>29</v>
      </c>
      <c r="N1" s="10" t="s">
        <v>17</v>
      </c>
      <c r="O1" s="10" t="s">
        <v>18</v>
      </c>
      <c r="P1" s="10" t="s">
        <v>19</v>
      </c>
      <c r="Q1" s="10" t="s">
        <v>20</v>
      </c>
      <c r="R1" s="10" t="s">
        <v>83</v>
      </c>
      <c r="S1" s="71" t="s">
        <v>4</v>
      </c>
      <c r="T1" s="6" t="s">
        <v>6</v>
      </c>
      <c r="U1" s="6" t="s">
        <v>161</v>
      </c>
      <c r="V1" s="71" t="s">
        <v>153</v>
      </c>
      <c r="W1" s="71" t="s">
        <v>154</v>
      </c>
      <c r="X1" s="6" t="s">
        <v>155</v>
      </c>
      <c r="Y1" s="6" t="s">
        <v>156</v>
      </c>
      <c r="Z1" s="72" t="s">
        <v>7</v>
      </c>
      <c r="AA1" s="72" t="s">
        <v>10</v>
      </c>
      <c r="AB1" s="72" t="s">
        <v>8</v>
      </c>
      <c r="AC1" s="72" t="s">
        <v>9</v>
      </c>
      <c r="AD1" s="71" t="s">
        <v>107</v>
      </c>
      <c r="AE1" s="71" t="s">
        <v>108</v>
      </c>
      <c r="AF1" s="71" t="s">
        <v>109</v>
      </c>
      <c r="AG1" s="71" t="s">
        <v>110</v>
      </c>
      <c r="AH1" s="58" t="s">
        <v>94</v>
      </c>
      <c r="AI1" s="58" t="s">
        <v>95</v>
      </c>
      <c r="AJ1" s="58" t="s">
        <v>96</v>
      </c>
      <c r="AK1" s="58" t="s">
        <v>97</v>
      </c>
      <c r="AL1" s="58" t="s">
        <v>98</v>
      </c>
      <c r="AM1" s="71" t="s">
        <v>23</v>
      </c>
      <c r="AN1" s="71" t="s">
        <v>24</v>
      </c>
      <c r="AO1" s="71" t="s">
        <v>25</v>
      </c>
      <c r="AP1" s="71" t="s">
        <v>26</v>
      </c>
      <c r="AQ1" s="71" t="s">
        <v>16</v>
      </c>
    </row>
    <row r="2" spans="1:49" x14ac:dyDescent="0.55000000000000004">
      <c r="A2" s="70">
        <v>21910302441</v>
      </c>
      <c r="B2" s="30">
        <v>168</v>
      </c>
      <c r="C2" s="33" t="s">
        <v>70</v>
      </c>
      <c r="D2" s="30">
        <v>246</v>
      </c>
      <c r="E2" s="30" t="s">
        <v>15</v>
      </c>
      <c r="F2" s="30" t="s">
        <v>14</v>
      </c>
      <c r="G2" s="23" t="s">
        <v>49</v>
      </c>
      <c r="H2" s="30">
        <v>0</v>
      </c>
      <c r="I2" s="31">
        <v>41205</v>
      </c>
      <c r="J2" s="31">
        <v>41562</v>
      </c>
      <c r="K2" s="70">
        <v>2</v>
      </c>
      <c r="L2" s="2" t="s">
        <v>69</v>
      </c>
      <c r="M2" s="2" t="s">
        <v>69</v>
      </c>
      <c r="N2" s="2" t="s">
        <v>69</v>
      </c>
      <c r="O2" s="2" t="s">
        <v>69</v>
      </c>
      <c r="P2" s="1" t="s">
        <v>69</v>
      </c>
      <c r="Q2" s="1" t="s">
        <v>69</v>
      </c>
      <c r="R2" s="32">
        <v>726.6</v>
      </c>
      <c r="S2" s="35" t="s">
        <v>0</v>
      </c>
      <c r="T2" s="36">
        <v>341</v>
      </c>
      <c r="U2" s="36">
        <v>2209866</v>
      </c>
      <c r="V2" s="35">
        <v>6442.5921680000001</v>
      </c>
      <c r="W2" s="35">
        <v>0.66904399999999997</v>
      </c>
      <c r="X2" s="36">
        <v>1774</v>
      </c>
      <c r="Y2" s="36">
        <v>1704</v>
      </c>
      <c r="Z2" s="37">
        <v>1.284</v>
      </c>
      <c r="AA2" s="37">
        <v>4.9809999999999999</v>
      </c>
      <c r="AB2" s="37">
        <v>10.548999999999999</v>
      </c>
      <c r="AC2" s="37">
        <v>16.108000000000001</v>
      </c>
      <c r="AD2" s="35">
        <v>11127.325270588235</v>
      </c>
      <c r="AE2" s="35">
        <v>43166.049200000001</v>
      </c>
      <c r="AF2" s="35">
        <v>91419.123270588243</v>
      </c>
      <c r="AG2" s="35">
        <v>139594.20207058825</v>
      </c>
      <c r="AH2" s="35">
        <v>5.0352941176470588E-3</v>
      </c>
      <c r="AI2" s="35">
        <v>1.9533333333333333E-2</v>
      </c>
      <c r="AJ2" s="35">
        <v>4.1368627450980397E-2</v>
      </c>
      <c r="AK2" s="35">
        <v>6.3168627450980397E-2</v>
      </c>
      <c r="AL2" s="35">
        <v>0.12910588235294118</v>
      </c>
      <c r="AM2" s="35">
        <v>3.900127574266448E-2</v>
      </c>
      <c r="AN2" s="35">
        <v>0.15129700504222099</v>
      </c>
      <c r="AO2" s="35">
        <v>0.32042403256181279</v>
      </c>
      <c r="AP2" s="35">
        <v>0.48927768665330174</v>
      </c>
      <c r="AS2" s="30"/>
      <c r="AT2" s="35"/>
      <c r="AU2" s="36"/>
      <c r="AV2" s="29"/>
      <c r="AW2" s="31"/>
    </row>
    <row r="3" spans="1:49" x14ac:dyDescent="0.55000000000000004">
      <c r="A3" s="70">
        <v>21910302431</v>
      </c>
      <c r="B3" s="30">
        <v>358</v>
      </c>
      <c r="C3" s="33" t="s">
        <v>70</v>
      </c>
      <c r="D3" s="30">
        <v>255</v>
      </c>
      <c r="E3" s="30" t="s">
        <v>15</v>
      </c>
      <c r="F3" s="30" t="s">
        <v>14</v>
      </c>
      <c r="G3" s="23" t="s">
        <v>49</v>
      </c>
      <c r="H3" s="30">
        <v>0</v>
      </c>
      <c r="I3" s="31">
        <v>41203</v>
      </c>
      <c r="J3" s="31">
        <v>41562</v>
      </c>
      <c r="K3" s="70">
        <v>2</v>
      </c>
      <c r="L3" s="2" t="s">
        <v>69</v>
      </c>
      <c r="M3" s="2" t="s">
        <v>69</v>
      </c>
      <c r="N3" s="2" t="s">
        <v>69</v>
      </c>
      <c r="O3" s="2" t="s">
        <v>69</v>
      </c>
      <c r="P3" s="1" t="s">
        <v>69</v>
      </c>
      <c r="Q3" s="1" t="s">
        <v>69</v>
      </c>
      <c r="R3" s="32">
        <v>639.20000000000005</v>
      </c>
      <c r="S3" s="35" t="s">
        <v>0</v>
      </c>
      <c r="T3" s="36">
        <v>341</v>
      </c>
      <c r="U3" s="36">
        <v>2603683</v>
      </c>
      <c r="V3" s="35">
        <v>6822.5246710000001</v>
      </c>
      <c r="W3" s="35">
        <v>0.70292299999999996</v>
      </c>
      <c r="X3" s="36">
        <v>1908</v>
      </c>
      <c r="Y3" s="36">
        <v>1854</v>
      </c>
      <c r="Z3" s="37">
        <v>0.184</v>
      </c>
      <c r="AA3" s="37">
        <v>1.6359999999999999</v>
      </c>
      <c r="AB3" s="37">
        <v>9.6059999999999999</v>
      </c>
      <c r="AC3" s="37">
        <v>36.363999999999997</v>
      </c>
      <c r="AD3" s="35">
        <v>1878.735968627451</v>
      </c>
      <c r="AE3" s="35">
        <v>16704.413286274506</v>
      </c>
      <c r="AF3" s="35">
        <v>98082.270188235285</v>
      </c>
      <c r="AG3" s="35">
        <v>371295.40632156859</v>
      </c>
      <c r="AH3" s="35">
        <v>7.215686274509804E-4</v>
      </c>
      <c r="AI3" s="35">
        <v>6.4156862745098023E-3</v>
      </c>
      <c r="AJ3" s="35">
        <v>3.7670588235294115E-2</v>
      </c>
      <c r="AK3" s="35">
        <v>0.14260392156862745</v>
      </c>
      <c r="AL3" s="35">
        <v>0.18741176470588236</v>
      </c>
      <c r="AM3" s="35">
        <v>3.8501778614772964E-3</v>
      </c>
      <c r="AN3" s="35">
        <v>3.4233103159656823E-2</v>
      </c>
      <c r="AO3" s="35">
        <v>0.20100439422473318</v>
      </c>
      <c r="AP3" s="35">
        <v>0.76091232475413262</v>
      </c>
      <c r="AS3" s="30"/>
      <c r="AT3" s="35"/>
      <c r="AU3" s="36"/>
      <c r="AV3" s="29"/>
      <c r="AW3" s="31"/>
    </row>
    <row r="4" spans="1:49" x14ac:dyDescent="0.55000000000000004">
      <c r="A4" s="70">
        <v>21910302481</v>
      </c>
      <c r="B4" s="30">
        <v>608</v>
      </c>
      <c r="C4" s="33" t="s">
        <v>70</v>
      </c>
      <c r="D4" s="30">
        <v>491</v>
      </c>
      <c r="E4" s="30" t="s">
        <v>15</v>
      </c>
      <c r="F4" s="30" t="s">
        <v>14</v>
      </c>
      <c r="G4" s="23" t="s">
        <v>49</v>
      </c>
      <c r="H4" s="30">
        <v>0</v>
      </c>
      <c r="I4" s="31">
        <v>41232</v>
      </c>
      <c r="J4" s="31">
        <v>41591</v>
      </c>
      <c r="K4" s="70">
        <v>3</v>
      </c>
      <c r="L4" s="2" t="s">
        <v>69</v>
      </c>
      <c r="M4" s="2" t="s">
        <v>69</v>
      </c>
      <c r="N4" s="2" t="s">
        <v>69</v>
      </c>
      <c r="O4" s="2" t="s">
        <v>69</v>
      </c>
      <c r="P4" s="1" t="s">
        <v>69</v>
      </c>
      <c r="Q4" s="1" t="s">
        <v>69</v>
      </c>
      <c r="R4" s="32">
        <v>686.6</v>
      </c>
      <c r="S4" s="35" t="s">
        <v>2</v>
      </c>
      <c r="T4" s="36">
        <v>581</v>
      </c>
      <c r="U4" s="36">
        <v>1684239</v>
      </c>
      <c r="V4" s="35">
        <v>5250.7717499999999</v>
      </c>
      <c r="W4" s="35">
        <v>0.76765700000000003</v>
      </c>
      <c r="X4" s="36">
        <v>1551</v>
      </c>
      <c r="Y4" s="36">
        <v>1476</v>
      </c>
      <c r="Z4" s="37">
        <v>2.9279999999999999</v>
      </c>
      <c r="AA4" s="37">
        <v>7.0460000000000003</v>
      </c>
      <c r="AB4" s="37">
        <v>8.35</v>
      </c>
      <c r="AC4" s="37">
        <v>4.0629999999999997</v>
      </c>
      <c r="AD4" s="35">
        <v>19339.026635294114</v>
      </c>
      <c r="AE4" s="35">
        <v>46537.835270588235</v>
      </c>
      <c r="AF4" s="35">
        <v>55150.571176470585</v>
      </c>
      <c r="AG4" s="35">
        <v>26835.541399999998</v>
      </c>
      <c r="AH4" s="35">
        <v>1.1482352941176468E-2</v>
      </c>
      <c r="AI4" s="35">
        <v>2.7631372549019609E-2</v>
      </c>
      <c r="AJ4" s="35">
        <v>3.2745098039215687E-2</v>
      </c>
      <c r="AK4" s="35">
        <v>1.5933333333333331E-2</v>
      </c>
      <c r="AL4" s="35">
        <v>8.7792156862745094E-2</v>
      </c>
      <c r="AM4" s="35">
        <v>0.13079019073569481</v>
      </c>
      <c r="AN4" s="35">
        <v>0.31473623084826019</v>
      </c>
      <c r="AO4" s="35">
        <v>0.3729843212578729</v>
      </c>
      <c r="AP4" s="35">
        <v>0.18148925715817213</v>
      </c>
      <c r="AS4" s="30"/>
      <c r="AT4" s="35"/>
      <c r="AU4" s="36"/>
      <c r="AV4" s="29"/>
      <c r="AW4" s="31"/>
    </row>
    <row r="5" spans="1:49" x14ac:dyDescent="0.55000000000000004">
      <c r="A5" s="70">
        <v>21910302482</v>
      </c>
      <c r="B5" s="30">
        <v>715</v>
      </c>
      <c r="C5" s="33" t="s">
        <v>70</v>
      </c>
      <c r="D5" s="30">
        <v>495</v>
      </c>
      <c r="E5" s="30" t="s">
        <v>15</v>
      </c>
      <c r="F5" s="30" t="s">
        <v>14</v>
      </c>
      <c r="G5" s="23" t="s">
        <v>49</v>
      </c>
      <c r="H5" s="30">
        <v>0</v>
      </c>
      <c r="I5" s="31">
        <v>41232</v>
      </c>
      <c r="J5" s="31">
        <v>41591</v>
      </c>
      <c r="K5" s="70">
        <v>3</v>
      </c>
      <c r="L5" s="2" t="s">
        <v>69</v>
      </c>
      <c r="M5" s="2" t="s">
        <v>69</v>
      </c>
      <c r="N5" s="2" t="s">
        <v>69</v>
      </c>
      <c r="O5" s="2" t="s">
        <v>69</v>
      </c>
      <c r="P5" s="1" t="s">
        <v>69</v>
      </c>
      <c r="Q5" s="1" t="s">
        <v>69</v>
      </c>
      <c r="R5" s="32">
        <v>587.5</v>
      </c>
      <c r="S5" s="35" t="s">
        <v>3</v>
      </c>
      <c r="T5" s="36">
        <v>151</v>
      </c>
      <c r="U5" s="36">
        <v>2330409</v>
      </c>
      <c r="V5" s="35">
        <v>6424.2576440000003</v>
      </c>
      <c r="W5" s="35">
        <v>0.70957099999999995</v>
      </c>
      <c r="X5" s="36">
        <v>1779</v>
      </c>
      <c r="Y5" s="36">
        <v>1772</v>
      </c>
      <c r="Z5" s="37">
        <v>2.5990000000000002</v>
      </c>
      <c r="AA5" s="37">
        <v>5.9669999999999996</v>
      </c>
      <c r="AB5" s="37">
        <v>11.256</v>
      </c>
      <c r="AC5" s="37">
        <v>6.7249999999999996</v>
      </c>
      <c r="AD5" s="35">
        <v>23751.894082352941</v>
      </c>
      <c r="AE5" s="35">
        <v>54531.570599999992</v>
      </c>
      <c r="AF5" s="35">
        <v>102866.99491764705</v>
      </c>
      <c r="AG5" s="35">
        <v>61458.82558823529</v>
      </c>
      <c r="AH5" s="35">
        <v>1.0192156862745098E-2</v>
      </c>
      <c r="AI5" s="35">
        <v>2.3399999999999997E-2</v>
      </c>
      <c r="AJ5" s="35">
        <v>4.4141176470588232E-2</v>
      </c>
      <c r="AK5" s="35">
        <v>2.6372549019607842E-2</v>
      </c>
      <c r="AL5" s="35">
        <v>0.10410588235294117</v>
      </c>
      <c r="AM5" s="35">
        <v>9.7901834482239061E-2</v>
      </c>
      <c r="AN5" s="35">
        <v>0.22477116058311672</v>
      </c>
      <c r="AO5" s="35">
        <v>0.42400271217086677</v>
      </c>
      <c r="AP5" s="35">
        <v>0.25332429276377744</v>
      </c>
      <c r="AS5" s="30"/>
      <c r="AT5" s="35"/>
      <c r="AU5" s="36"/>
      <c r="AV5" s="29"/>
      <c r="AW5" s="31"/>
    </row>
    <row r="6" spans="1:49" x14ac:dyDescent="0.55000000000000004">
      <c r="A6" s="70">
        <v>21910302442</v>
      </c>
      <c r="B6" s="30">
        <v>1049</v>
      </c>
      <c r="C6" s="33" t="s">
        <v>70</v>
      </c>
      <c r="D6" s="30">
        <v>249</v>
      </c>
      <c r="E6" s="30" t="s">
        <v>15</v>
      </c>
      <c r="F6" s="30" t="s">
        <v>14</v>
      </c>
      <c r="G6" s="23" t="s">
        <v>49</v>
      </c>
      <c r="H6" s="30">
        <v>0</v>
      </c>
      <c r="I6" s="31">
        <v>41209</v>
      </c>
      <c r="J6" s="31">
        <v>41562</v>
      </c>
      <c r="K6" s="70">
        <v>2</v>
      </c>
      <c r="L6" s="2" t="s">
        <v>69</v>
      </c>
      <c r="M6" s="2" t="s">
        <v>69</v>
      </c>
      <c r="N6" s="2" t="s">
        <v>69</v>
      </c>
      <c r="O6" s="2" t="s">
        <v>69</v>
      </c>
      <c r="P6" s="1" t="s">
        <v>69</v>
      </c>
      <c r="Q6" s="1" t="s">
        <v>69</v>
      </c>
      <c r="R6" s="32">
        <v>683.2</v>
      </c>
      <c r="S6" s="35" t="s">
        <v>1</v>
      </c>
      <c r="T6" s="36">
        <v>141</v>
      </c>
      <c r="U6" s="36">
        <v>2047974</v>
      </c>
      <c r="V6" s="35">
        <v>6211.5225790000004</v>
      </c>
      <c r="W6" s="35">
        <v>0.66701900000000003</v>
      </c>
      <c r="X6" s="36">
        <v>1733</v>
      </c>
      <c r="Y6" s="36">
        <v>1567</v>
      </c>
      <c r="Z6" s="37">
        <v>1.4350000000000001</v>
      </c>
      <c r="AA6" s="37">
        <v>7.7309999999999999</v>
      </c>
      <c r="AB6" s="37">
        <v>13.651</v>
      </c>
      <c r="AC6" s="37">
        <v>9.8420000000000005</v>
      </c>
      <c r="AD6" s="35">
        <v>11524.873294117648</v>
      </c>
      <c r="AE6" s="35">
        <v>62089.752917647056</v>
      </c>
      <c r="AF6" s="35">
        <v>109634.87480000001</v>
      </c>
      <c r="AG6" s="35">
        <v>79043.765129411782</v>
      </c>
      <c r="AH6" s="35">
        <v>5.6274509803921572E-3</v>
      </c>
      <c r="AI6" s="35">
        <v>3.0317647058823529E-2</v>
      </c>
      <c r="AJ6" s="35">
        <v>5.3533333333333336E-2</v>
      </c>
      <c r="AK6" s="35">
        <v>3.8596078431372555E-2</v>
      </c>
      <c r="AL6" s="35">
        <v>0.1280745098039216</v>
      </c>
      <c r="AM6" s="35">
        <v>4.3938883615542414E-2</v>
      </c>
      <c r="AN6" s="35">
        <v>0.23671882176429157</v>
      </c>
      <c r="AO6" s="35">
        <v>0.41798585382283587</v>
      </c>
      <c r="AP6" s="35">
        <v>0.30135644079732998</v>
      </c>
      <c r="AS6" s="30"/>
      <c r="AT6" s="35"/>
      <c r="AU6" s="36"/>
      <c r="AV6" s="29"/>
      <c r="AW6" s="31"/>
    </row>
    <row r="7" spans="1:49" x14ac:dyDescent="0.55000000000000004">
      <c r="A7" s="70">
        <v>21910302432</v>
      </c>
      <c r="B7" s="30">
        <v>1092</v>
      </c>
      <c r="C7" s="33" t="s">
        <v>70</v>
      </c>
      <c r="D7" s="30">
        <v>254</v>
      </c>
      <c r="E7" s="30" t="s">
        <v>15</v>
      </c>
      <c r="F7" s="30" t="s">
        <v>14</v>
      </c>
      <c r="G7" s="23" t="s">
        <v>49</v>
      </c>
      <c r="H7" s="30">
        <v>0</v>
      </c>
      <c r="I7" s="31">
        <v>41204</v>
      </c>
      <c r="J7" s="31">
        <v>41562</v>
      </c>
      <c r="K7" s="70">
        <v>2</v>
      </c>
      <c r="L7" s="2" t="s">
        <v>69</v>
      </c>
      <c r="M7" s="2" t="s">
        <v>69</v>
      </c>
      <c r="N7" s="2" t="s">
        <v>69</v>
      </c>
      <c r="O7" s="2" t="s">
        <v>69</v>
      </c>
      <c r="P7" s="1" t="s">
        <v>69</v>
      </c>
      <c r="Q7" s="1" t="s">
        <v>69</v>
      </c>
      <c r="R7" s="32">
        <v>717.3</v>
      </c>
      <c r="S7" s="35" t="s">
        <v>1</v>
      </c>
      <c r="T7" s="36">
        <v>301</v>
      </c>
      <c r="U7" s="36">
        <v>2190396</v>
      </c>
      <c r="V7" s="35">
        <v>6132.2002490000004</v>
      </c>
      <c r="W7" s="35">
        <v>0.73198099999999999</v>
      </c>
      <c r="X7" s="36">
        <v>1812</v>
      </c>
      <c r="Y7" s="36">
        <v>1570</v>
      </c>
      <c r="Z7" s="37">
        <v>0.61399999999999999</v>
      </c>
      <c r="AA7" s="37">
        <v>6.2050000000000001</v>
      </c>
      <c r="AB7" s="37">
        <v>14.411</v>
      </c>
      <c r="AC7" s="37">
        <v>13.385999999999999</v>
      </c>
      <c r="AD7" s="35">
        <v>5274.1299764705882</v>
      </c>
      <c r="AE7" s="35">
        <v>53299.635999999999</v>
      </c>
      <c r="AF7" s="35">
        <v>123787.43825882352</v>
      </c>
      <c r="AG7" s="35">
        <v>114982.90531764705</v>
      </c>
      <c r="AH7" s="35">
        <v>2.4078431372549021E-3</v>
      </c>
      <c r="AI7" s="35">
        <v>2.4333333333333332E-2</v>
      </c>
      <c r="AJ7" s="35">
        <v>5.6513725490196072E-2</v>
      </c>
      <c r="AK7" s="35">
        <v>5.2494117647058816E-2</v>
      </c>
      <c r="AL7" s="35">
        <v>0.13574901960784314</v>
      </c>
      <c r="AM7" s="35">
        <v>1.7737462445112089E-2</v>
      </c>
      <c r="AN7" s="35">
        <v>0.17925236884677606</v>
      </c>
      <c r="AO7" s="35">
        <v>0.41631037670441412</v>
      </c>
      <c r="AP7" s="35">
        <v>0.38669979200369764</v>
      </c>
      <c r="AS7" s="30"/>
      <c r="AT7" s="35"/>
      <c r="AU7" s="36"/>
      <c r="AV7" s="29"/>
      <c r="AW7" s="31"/>
    </row>
    <row r="8" spans="1:49" x14ac:dyDescent="0.55000000000000004">
      <c r="A8" s="70">
        <v>21910303251</v>
      </c>
      <c r="B8" s="30">
        <v>140</v>
      </c>
      <c r="C8" s="33" t="s">
        <v>70</v>
      </c>
      <c r="D8" s="30">
        <v>345</v>
      </c>
      <c r="E8" s="30" t="s">
        <v>15</v>
      </c>
      <c r="F8" s="30" t="s">
        <v>14</v>
      </c>
      <c r="G8" s="23" t="s">
        <v>50</v>
      </c>
      <c r="H8" s="23">
        <v>0.05</v>
      </c>
      <c r="I8" s="31">
        <v>41206</v>
      </c>
      <c r="J8" s="31">
        <v>41562</v>
      </c>
      <c r="K8" s="70">
        <v>2</v>
      </c>
      <c r="L8" s="2" t="s">
        <v>69</v>
      </c>
      <c r="M8" s="2" t="s">
        <v>69</v>
      </c>
      <c r="N8" s="2" t="s">
        <v>69</v>
      </c>
      <c r="O8" s="2" t="s">
        <v>69</v>
      </c>
      <c r="P8" s="1" t="s">
        <v>69</v>
      </c>
      <c r="Q8" s="1" t="s">
        <v>69</v>
      </c>
      <c r="R8" s="32">
        <v>752.3</v>
      </c>
      <c r="S8" s="35" t="s">
        <v>0</v>
      </c>
      <c r="T8" s="36">
        <v>251</v>
      </c>
      <c r="U8" s="36">
        <v>2471795</v>
      </c>
      <c r="V8" s="35">
        <v>6850.5160489999998</v>
      </c>
      <c r="W8" s="35">
        <v>0.66187499999999999</v>
      </c>
      <c r="X8" s="36">
        <v>1866</v>
      </c>
      <c r="Y8" s="36">
        <v>1719</v>
      </c>
      <c r="Z8" s="37">
        <v>0.84599999999999997</v>
      </c>
      <c r="AA8" s="37">
        <v>3.8490000000000002</v>
      </c>
      <c r="AB8" s="37">
        <v>6.5759999999999996</v>
      </c>
      <c r="AC8" s="37">
        <v>12.574999999999999</v>
      </c>
      <c r="AD8" s="35">
        <v>8200.5434117647055</v>
      </c>
      <c r="AE8" s="35">
        <v>37309.564529411764</v>
      </c>
      <c r="AF8" s="35">
        <v>63743.231058823527</v>
      </c>
      <c r="AG8" s="35">
        <v>121893.42009803922</v>
      </c>
      <c r="AH8" s="35">
        <v>3.3176470588235293E-3</v>
      </c>
      <c r="AI8" s="35">
        <v>1.5094117647058824E-2</v>
      </c>
      <c r="AJ8" s="35">
        <v>2.5788235294117647E-2</v>
      </c>
      <c r="AK8" s="35">
        <v>4.9313725490196081E-2</v>
      </c>
      <c r="AL8" s="35">
        <v>9.351372549019607E-2</v>
      </c>
      <c r="AM8" s="35">
        <v>3.5477648242891895E-2</v>
      </c>
      <c r="AN8" s="35">
        <v>0.16141071877883084</v>
      </c>
      <c r="AO8" s="35">
        <v>0.27576952109368447</v>
      </c>
      <c r="AP8" s="35">
        <v>0.5273421118845929</v>
      </c>
      <c r="AS8" s="30"/>
      <c r="AT8" s="35"/>
      <c r="AU8" s="36"/>
      <c r="AV8" s="29"/>
      <c r="AW8" s="31"/>
    </row>
    <row r="9" spans="1:49" x14ac:dyDescent="0.55000000000000004">
      <c r="A9" s="70">
        <v>21910303252</v>
      </c>
      <c r="B9" s="30">
        <v>455</v>
      </c>
      <c r="C9" s="33" t="s">
        <v>70</v>
      </c>
      <c r="D9" s="30">
        <v>348</v>
      </c>
      <c r="E9" s="30" t="s">
        <v>15</v>
      </c>
      <c r="F9" s="30" t="s">
        <v>14</v>
      </c>
      <c r="G9" s="23" t="s">
        <v>50</v>
      </c>
      <c r="H9" s="23">
        <v>0.05</v>
      </c>
      <c r="I9" s="31">
        <v>41206</v>
      </c>
      <c r="J9" s="31">
        <v>41562</v>
      </c>
      <c r="K9" s="70">
        <v>2</v>
      </c>
      <c r="L9" s="2" t="s">
        <v>69</v>
      </c>
      <c r="M9" s="2" t="s">
        <v>69</v>
      </c>
      <c r="N9" s="2" t="s">
        <v>69</v>
      </c>
      <c r="O9" s="2" t="s">
        <v>69</v>
      </c>
      <c r="P9" s="1" t="s">
        <v>69</v>
      </c>
      <c r="Q9" s="1" t="s">
        <v>69</v>
      </c>
      <c r="R9" s="32">
        <v>894.7</v>
      </c>
      <c r="S9" s="35" t="s">
        <v>0</v>
      </c>
      <c r="T9" s="36">
        <v>341</v>
      </c>
      <c r="U9" s="36">
        <v>2797395</v>
      </c>
      <c r="V9" s="35">
        <v>7176.312081</v>
      </c>
      <c r="W9" s="35">
        <v>0.68259199999999998</v>
      </c>
      <c r="X9" s="36">
        <v>1908</v>
      </c>
      <c r="Y9" s="36">
        <v>2073</v>
      </c>
      <c r="Z9" s="37">
        <v>2.3159999999999998</v>
      </c>
      <c r="AA9" s="37">
        <v>6.88</v>
      </c>
      <c r="AB9" s="37">
        <v>13.925000000000001</v>
      </c>
      <c r="AC9" s="37">
        <v>23.568999999999999</v>
      </c>
      <c r="AD9" s="35">
        <v>25406.92870588235</v>
      </c>
      <c r="AE9" s="35">
        <v>75474.814117647067</v>
      </c>
      <c r="AF9" s="35">
        <v>152759.70735294119</v>
      </c>
      <c r="AG9" s="35">
        <v>258556.08923529409</v>
      </c>
      <c r="AH9" s="35">
        <v>9.0823529411764702E-3</v>
      </c>
      <c r="AI9" s="35">
        <v>2.6980392156862747E-2</v>
      </c>
      <c r="AJ9" s="35">
        <v>5.4607843137254905E-2</v>
      </c>
      <c r="AK9" s="35">
        <v>9.2427450980392151E-2</v>
      </c>
      <c r="AL9" s="35">
        <v>0.18309803921568626</v>
      </c>
      <c r="AM9" s="35">
        <v>4.9603769543799532E-2</v>
      </c>
      <c r="AN9" s="35">
        <v>0.14735489398158066</v>
      </c>
      <c r="AO9" s="35">
        <v>0.29824373527521958</v>
      </c>
      <c r="AP9" s="35">
        <v>0.50479760119940031</v>
      </c>
      <c r="AS9" s="30"/>
      <c r="AT9" s="35"/>
      <c r="AU9" s="36"/>
      <c r="AV9" s="29"/>
      <c r="AW9" s="31"/>
    </row>
    <row r="10" spans="1:49" x14ac:dyDescent="0.55000000000000004">
      <c r="A10" s="70">
        <v>21910300901</v>
      </c>
      <c r="B10" s="30">
        <v>709</v>
      </c>
      <c r="C10" s="33" t="s">
        <v>70</v>
      </c>
      <c r="D10" s="30">
        <v>344</v>
      </c>
      <c r="E10" s="30" t="s">
        <v>15</v>
      </c>
      <c r="F10" s="30" t="s">
        <v>14</v>
      </c>
      <c r="G10" s="23" t="s">
        <v>50</v>
      </c>
      <c r="H10" s="23">
        <v>0.05</v>
      </c>
      <c r="I10" s="31">
        <v>41204</v>
      </c>
      <c r="J10" s="31">
        <v>41562</v>
      </c>
      <c r="K10" s="70">
        <v>2</v>
      </c>
      <c r="L10" s="2" t="s">
        <v>69</v>
      </c>
      <c r="M10" s="2" t="s">
        <v>69</v>
      </c>
      <c r="N10" s="2" t="s">
        <v>69</v>
      </c>
      <c r="O10" s="2" t="s">
        <v>69</v>
      </c>
      <c r="P10" s="48">
        <v>21</v>
      </c>
      <c r="Q10" s="1">
        <v>56</v>
      </c>
      <c r="R10" s="32">
        <v>758.3</v>
      </c>
      <c r="S10" s="35" t="s">
        <v>1</v>
      </c>
      <c r="T10" s="36">
        <v>221</v>
      </c>
      <c r="U10" s="36">
        <v>2396967</v>
      </c>
      <c r="V10" s="35">
        <v>6354.6754289999999</v>
      </c>
      <c r="W10" s="35">
        <v>0.74590800000000002</v>
      </c>
      <c r="X10" s="36">
        <v>1813</v>
      </c>
      <c r="Y10" s="36">
        <v>1768</v>
      </c>
      <c r="Z10" s="37">
        <v>2.621</v>
      </c>
      <c r="AA10" s="37">
        <v>7.899</v>
      </c>
      <c r="AB10" s="37">
        <v>7.6310000000000002</v>
      </c>
      <c r="AC10" s="37">
        <v>4.4480000000000004</v>
      </c>
      <c r="AD10" s="35">
        <v>24637.060811764706</v>
      </c>
      <c r="AE10" s="35">
        <v>74249.577776470585</v>
      </c>
      <c r="AF10" s="35">
        <v>71730.412458823528</v>
      </c>
      <c r="AG10" s="35">
        <v>41810.624376470594</v>
      </c>
      <c r="AH10" s="35">
        <v>1.027843137254902E-2</v>
      </c>
      <c r="AI10" s="35">
        <v>3.0976470588235293E-2</v>
      </c>
      <c r="AJ10" s="35">
        <v>2.992549019607843E-2</v>
      </c>
      <c r="AK10" s="35">
        <v>1.7443137254901962E-2</v>
      </c>
      <c r="AL10" s="35">
        <v>8.8623529411764698E-2</v>
      </c>
      <c r="AM10" s="35">
        <v>0.11597858312314706</v>
      </c>
      <c r="AN10" s="35">
        <v>0.34952874020974378</v>
      </c>
      <c r="AO10" s="35">
        <v>0.33766980839860172</v>
      </c>
      <c r="AP10" s="35">
        <v>0.19682286826850748</v>
      </c>
      <c r="AS10" s="30"/>
      <c r="AT10" s="35"/>
      <c r="AU10" s="36"/>
      <c r="AV10" s="29"/>
      <c r="AW10" s="31"/>
    </row>
    <row r="11" spans="1:49" x14ac:dyDescent="0.55000000000000004">
      <c r="A11" s="69">
        <v>21910303301</v>
      </c>
      <c r="B11" s="40">
        <v>861</v>
      </c>
      <c r="C11" s="55" t="s">
        <v>70</v>
      </c>
      <c r="D11" s="40">
        <v>815</v>
      </c>
      <c r="E11" s="40" t="s">
        <v>15</v>
      </c>
      <c r="F11" s="40" t="s">
        <v>14</v>
      </c>
      <c r="G11" s="56" t="s">
        <v>50</v>
      </c>
      <c r="H11" s="56">
        <v>0.05</v>
      </c>
      <c r="I11" s="42">
        <v>41260</v>
      </c>
      <c r="J11" s="42">
        <v>41611</v>
      </c>
      <c r="K11" s="69">
        <v>4</v>
      </c>
      <c r="L11" s="43" t="s">
        <v>69</v>
      </c>
      <c r="M11" s="43" t="s">
        <v>69</v>
      </c>
      <c r="N11" s="43" t="s">
        <v>69</v>
      </c>
      <c r="O11" s="43" t="s">
        <v>69</v>
      </c>
      <c r="P11" s="43" t="s">
        <v>69</v>
      </c>
      <c r="Q11" s="36" t="s">
        <v>69</v>
      </c>
      <c r="R11" s="44">
        <v>741.9</v>
      </c>
      <c r="S11" s="55" t="s">
        <v>73</v>
      </c>
      <c r="T11" s="55" t="s">
        <v>73</v>
      </c>
      <c r="U11" s="55" t="s">
        <v>73</v>
      </c>
      <c r="V11" s="55" t="s">
        <v>73</v>
      </c>
      <c r="W11" s="55" t="s">
        <v>73</v>
      </c>
      <c r="X11" s="55" t="s">
        <v>73</v>
      </c>
      <c r="Y11" s="55" t="s">
        <v>73</v>
      </c>
      <c r="Z11" s="55" t="s">
        <v>73</v>
      </c>
      <c r="AA11" s="55" t="s">
        <v>73</v>
      </c>
      <c r="AB11" s="55" t="s">
        <v>73</v>
      </c>
      <c r="AC11" s="55" t="s">
        <v>73</v>
      </c>
      <c r="AD11" s="55" t="s">
        <v>73</v>
      </c>
      <c r="AE11" s="55" t="s">
        <v>73</v>
      </c>
      <c r="AF11" s="55" t="s">
        <v>73</v>
      </c>
      <c r="AG11" s="55" t="s">
        <v>73</v>
      </c>
      <c r="AH11" s="55" t="s">
        <v>73</v>
      </c>
      <c r="AI11" s="55" t="s">
        <v>73</v>
      </c>
      <c r="AJ11" s="55" t="s">
        <v>73</v>
      </c>
      <c r="AK11" s="55" t="s">
        <v>73</v>
      </c>
      <c r="AL11" s="55" t="s">
        <v>73</v>
      </c>
      <c r="AM11" s="55" t="s">
        <v>73</v>
      </c>
      <c r="AN11" s="55" t="s">
        <v>73</v>
      </c>
      <c r="AO11" s="55" t="s">
        <v>73</v>
      </c>
      <c r="AP11" s="55" t="s">
        <v>73</v>
      </c>
      <c r="AQ11" s="45" t="s">
        <v>11</v>
      </c>
      <c r="AS11" s="30"/>
      <c r="AT11" s="35"/>
      <c r="AU11" s="36"/>
      <c r="AV11" s="29"/>
      <c r="AW11" s="31"/>
    </row>
    <row r="12" spans="1:49" x14ac:dyDescent="0.55000000000000004">
      <c r="A12" s="70">
        <v>21910300902</v>
      </c>
      <c r="B12" s="30">
        <v>1046</v>
      </c>
      <c r="C12" s="33" t="s">
        <v>70</v>
      </c>
      <c r="D12" s="30">
        <v>350</v>
      </c>
      <c r="E12" s="30" t="s">
        <v>15</v>
      </c>
      <c r="F12" s="30" t="s">
        <v>14</v>
      </c>
      <c r="G12" s="23" t="s">
        <v>50</v>
      </c>
      <c r="H12" s="23">
        <v>0.05</v>
      </c>
      <c r="I12" s="31">
        <v>41205</v>
      </c>
      <c r="J12" s="31">
        <v>41562</v>
      </c>
      <c r="K12" s="70">
        <v>2</v>
      </c>
      <c r="L12" s="2" t="s">
        <v>69</v>
      </c>
      <c r="M12" s="2" t="s">
        <v>69</v>
      </c>
      <c r="N12" s="2" t="s">
        <v>69</v>
      </c>
      <c r="O12" s="2" t="s">
        <v>69</v>
      </c>
      <c r="P12" s="48">
        <v>21</v>
      </c>
      <c r="Q12" s="1">
        <v>55</v>
      </c>
      <c r="R12" s="32">
        <v>808.6</v>
      </c>
      <c r="S12" s="35" t="s">
        <v>1</v>
      </c>
      <c r="T12" s="36">
        <v>221</v>
      </c>
      <c r="U12" s="36">
        <v>2735068</v>
      </c>
      <c r="V12" s="35">
        <v>7162.7818509999997</v>
      </c>
      <c r="W12" s="35">
        <v>0.66990700000000003</v>
      </c>
      <c r="X12" s="36">
        <v>1917</v>
      </c>
      <c r="Y12" s="36">
        <v>1752</v>
      </c>
      <c r="Z12" s="37">
        <v>3.1</v>
      </c>
      <c r="AA12" s="37">
        <v>7.4939999999999998</v>
      </c>
      <c r="AB12" s="37">
        <v>9.3810000000000002</v>
      </c>
      <c r="AC12" s="37">
        <v>6.306</v>
      </c>
      <c r="AD12" s="35">
        <v>33249.846274509808</v>
      </c>
      <c r="AE12" s="35">
        <v>80378.821929411759</v>
      </c>
      <c r="AF12" s="35">
        <v>100618.32512941177</v>
      </c>
      <c r="AG12" s="35">
        <v>67636.622776470584</v>
      </c>
      <c r="AH12" s="35">
        <v>1.215686274509804E-2</v>
      </c>
      <c r="AI12" s="35">
        <v>2.9388235294117646E-2</v>
      </c>
      <c r="AJ12" s="35">
        <v>3.6788235294117649E-2</v>
      </c>
      <c r="AK12" s="35">
        <v>2.4729411764705882E-2</v>
      </c>
      <c r="AL12" s="35">
        <v>0.10306274509803921</v>
      </c>
      <c r="AM12" s="35">
        <v>0.11795593774970511</v>
      </c>
      <c r="AN12" s="35">
        <v>0.2851489669342871</v>
      </c>
      <c r="AO12" s="35">
        <v>0.35694988775160763</v>
      </c>
      <c r="AP12" s="35">
        <v>0.23994520756440013</v>
      </c>
      <c r="AS12" s="30"/>
      <c r="AT12" s="35"/>
      <c r="AU12" s="36"/>
      <c r="AV12" s="29"/>
      <c r="AW12" s="31"/>
    </row>
    <row r="13" spans="1:49" s="55" customFormat="1" x14ac:dyDescent="0.55000000000000004">
      <c r="A13" s="70">
        <v>21910303302</v>
      </c>
      <c r="B13" s="30">
        <v>1063</v>
      </c>
      <c r="C13" s="33" t="s">
        <v>70</v>
      </c>
      <c r="D13" s="30">
        <v>816</v>
      </c>
      <c r="E13" s="30" t="s">
        <v>15</v>
      </c>
      <c r="F13" s="30" t="s">
        <v>14</v>
      </c>
      <c r="G13" s="23" t="s">
        <v>50</v>
      </c>
      <c r="H13" s="23">
        <v>0.05</v>
      </c>
      <c r="I13" s="31">
        <v>41261</v>
      </c>
      <c r="J13" s="31">
        <v>41611</v>
      </c>
      <c r="K13" s="70">
        <v>4</v>
      </c>
      <c r="L13" s="2" t="s">
        <v>69</v>
      </c>
      <c r="M13" s="2" t="s">
        <v>69</v>
      </c>
      <c r="N13" s="2" t="s">
        <v>69</v>
      </c>
      <c r="O13" s="2" t="s">
        <v>69</v>
      </c>
      <c r="P13" s="2" t="s">
        <v>69</v>
      </c>
      <c r="Q13" s="1" t="s">
        <v>69</v>
      </c>
      <c r="R13" s="32">
        <v>853.6</v>
      </c>
      <c r="S13" s="35" t="s">
        <v>3</v>
      </c>
      <c r="T13" s="36">
        <v>151</v>
      </c>
      <c r="U13" s="36">
        <v>1691357</v>
      </c>
      <c r="V13" s="35">
        <v>5225.8098090000003</v>
      </c>
      <c r="W13" s="35">
        <v>0.77828399999999998</v>
      </c>
      <c r="X13" s="36">
        <v>1506</v>
      </c>
      <c r="Y13" s="36">
        <v>1506</v>
      </c>
      <c r="Z13" s="37">
        <v>0.79800000000000004</v>
      </c>
      <c r="AA13" s="37">
        <v>9.0280000000000005</v>
      </c>
      <c r="AB13" s="37">
        <v>23.655000000000001</v>
      </c>
      <c r="AC13" s="37">
        <v>15.487</v>
      </c>
      <c r="AD13" s="35">
        <v>5292.9524941176478</v>
      </c>
      <c r="AE13" s="35">
        <v>59880.670572549025</v>
      </c>
      <c r="AF13" s="35">
        <v>156898.23464705882</v>
      </c>
      <c r="AG13" s="35">
        <v>102721.74846666667</v>
      </c>
      <c r="AH13" s="35">
        <v>3.1294117647058827E-3</v>
      </c>
      <c r="AI13" s="35">
        <v>3.5403921568627456E-2</v>
      </c>
      <c r="AJ13" s="35">
        <v>9.2764705882352944E-2</v>
      </c>
      <c r="AK13" s="35">
        <v>6.0733333333333334E-2</v>
      </c>
      <c r="AL13" s="35">
        <v>0.19203137254901961</v>
      </c>
      <c r="AM13" s="35">
        <v>1.6296356804443721E-2</v>
      </c>
      <c r="AN13" s="35">
        <v>0.18436529978761643</v>
      </c>
      <c r="AO13" s="35">
        <v>0.48307057670315307</v>
      </c>
      <c r="AP13" s="35">
        <v>0.31626776670478679</v>
      </c>
      <c r="AQ13" s="33"/>
      <c r="AS13" s="40"/>
      <c r="AT13" s="35"/>
      <c r="AU13" s="36"/>
      <c r="AV13" s="22"/>
      <c r="AW13" s="42"/>
    </row>
    <row r="14" spans="1:49" x14ac:dyDescent="0.55000000000000004">
      <c r="A14" s="70">
        <v>21910305542</v>
      </c>
      <c r="B14" s="30">
        <v>332</v>
      </c>
      <c r="C14" s="33" t="s">
        <v>70</v>
      </c>
      <c r="D14" s="30">
        <v>357</v>
      </c>
      <c r="E14" s="30" t="s">
        <v>15</v>
      </c>
      <c r="F14" s="30" t="s">
        <v>14</v>
      </c>
      <c r="G14" s="23" t="s">
        <v>50</v>
      </c>
      <c r="H14" s="23">
        <v>0.5</v>
      </c>
      <c r="I14" s="31">
        <v>41205</v>
      </c>
      <c r="J14" s="31">
        <v>41562</v>
      </c>
      <c r="K14" s="70">
        <v>2</v>
      </c>
      <c r="L14" s="2" t="s">
        <v>69</v>
      </c>
      <c r="M14" s="2" t="s">
        <v>69</v>
      </c>
      <c r="N14" s="2" t="s">
        <v>69</v>
      </c>
      <c r="O14" s="2" t="s">
        <v>69</v>
      </c>
      <c r="P14" s="1" t="s">
        <v>69</v>
      </c>
      <c r="Q14" s="1" t="s">
        <v>69</v>
      </c>
      <c r="R14" s="32">
        <v>753.7</v>
      </c>
      <c r="S14" s="35" t="s">
        <v>0</v>
      </c>
      <c r="T14" s="36">
        <v>341</v>
      </c>
      <c r="U14" s="36">
        <v>2145407</v>
      </c>
      <c r="V14" s="35">
        <v>6589.8383800000001</v>
      </c>
      <c r="W14" s="35">
        <v>0.62082599999999999</v>
      </c>
      <c r="X14" s="36">
        <v>1684</v>
      </c>
      <c r="Y14" s="36">
        <v>1742</v>
      </c>
      <c r="Z14" s="37">
        <v>1.9990000000000001</v>
      </c>
      <c r="AA14" s="37">
        <v>6.1760000000000002</v>
      </c>
      <c r="AB14" s="37">
        <v>8.4700000000000006</v>
      </c>
      <c r="AC14" s="37">
        <v>8.9160000000000004</v>
      </c>
      <c r="AD14" s="35">
        <v>16818.30820784314</v>
      </c>
      <c r="AE14" s="35">
        <v>51960.916203921573</v>
      </c>
      <c r="AF14" s="35">
        <v>71261.165843137263</v>
      </c>
      <c r="AG14" s="35">
        <v>75013.524752941172</v>
      </c>
      <c r="AH14" s="35">
        <v>7.8392156862745112E-3</v>
      </c>
      <c r="AI14" s="35">
        <v>2.4219607843137259E-2</v>
      </c>
      <c r="AJ14" s="35">
        <v>3.3215686274509805E-2</v>
      </c>
      <c r="AK14" s="35">
        <v>3.4964705882352939E-2</v>
      </c>
      <c r="AL14" s="35">
        <v>0.10023921568627452</v>
      </c>
      <c r="AM14" s="35">
        <v>7.8205078048589657E-2</v>
      </c>
      <c r="AN14" s="35">
        <v>0.24161809005907439</v>
      </c>
      <c r="AO14" s="35">
        <v>0.33136418762959197</v>
      </c>
      <c r="AP14" s="35">
        <v>0.348812644262744</v>
      </c>
      <c r="AS14" s="30"/>
      <c r="AT14" s="35"/>
      <c r="AU14" s="36"/>
      <c r="AV14" s="29"/>
      <c r="AW14" s="31"/>
    </row>
    <row r="15" spans="1:49" x14ac:dyDescent="0.55000000000000004">
      <c r="A15" s="70">
        <v>21910305552</v>
      </c>
      <c r="B15" s="30">
        <v>381</v>
      </c>
      <c r="C15" s="33" t="s">
        <v>70</v>
      </c>
      <c r="D15" s="30">
        <v>599</v>
      </c>
      <c r="E15" s="30" t="s">
        <v>15</v>
      </c>
      <c r="F15" s="30" t="s">
        <v>14</v>
      </c>
      <c r="G15" s="23" t="s">
        <v>50</v>
      </c>
      <c r="H15" s="23">
        <v>0.5</v>
      </c>
      <c r="I15" s="31">
        <v>41232</v>
      </c>
      <c r="J15" s="31">
        <v>41591</v>
      </c>
      <c r="K15" s="70">
        <v>3</v>
      </c>
      <c r="L15" s="2" t="s">
        <v>69</v>
      </c>
      <c r="M15" s="2" t="s">
        <v>69</v>
      </c>
      <c r="N15" s="2" t="s">
        <v>69</v>
      </c>
      <c r="O15" s="2" t="s">
        <v>69</v>
      </c>
      <c r="P15" s="1" t="s">
        <v>69</v>
      </c>
      <c r="Q15" s="1" t="s">
        <v>69</v>
      </c>
      <c r="R15" s="32">
        <v>732</v>
      </c>
      <c r="S15" s="35" t="s">
        <v>2</v>
      </c>
      <c r="T15" s="36">
        <v>501</v>
      </c>
      <c r="U15" s="36">
        <v>2654393</v>
      </c>
      <c r="V15" s="35">
        <v>6811.5225790000004</v>
      </c>
      <c r="W15" s="35">
        <v>0.71892999999999996</v>
      </c>
      <c r="X15" s="36">
        <v>1917</v>
      </c>
      <c r="Y15" s="36">
        <v>1713</v>
      </c>
      <c r="Z15" s="37">
        <v>0.33100000000000002</v>
      </c>
      <c r="AA15" s="37">
        <v>4.3570000000000002</v>
      </c>
      <c r="AB15" s="37">
        <v>9.3439999999999994</v>
      </c>
      <c r="AC15" s="37">
        <v>10.061</v>
      </c>
      <c r="AD15" s="35">
        <v>3445.5062078431379</v>
      </c>
      <c r="AE15" s="35">
        <v>45353.687454901963</v>
      </c>
      <c r="AF15" s="35">
        <v>97265.287027450977</v>
      </c>
      <c r="AG15" s="35">
        <v>104728.81558039215</v>
      </c>
      <c r="AH15" s="35">
        <v>1.2980392156862748E-3</v>
      </c>
      <c r="AI15" s="35">
        <v>1.7086274509803923E-2</v>
      </c>
      <c r="AJ15" s="35">
        <v>3.664313725490196E-2</v>
      </c>
      <c r="AK15" s="35">
        <v>3.9454901960784314E-2</v>
      </c>
      <c r="AL15" s="35">
        <v>9.4482352941176462E-2</v>
      </c>
      <c r="AM15" s="35">
        <v>1.3738430249450052E-2</v>
      </c>
      <c r="AN15" s="35">
        <v>0.18084090814759476</v>
      </c>
      <c r="AO15" s="35">
        <v>0.38783049018387084</v>
      </c>
      <c r="AP15" s="35">
        <v>0.41759017141908444</v>
      </c>
      <c r="AS15" s="30"/>
      <c r="AT15" s="35"/>
      <c r="AU15" s="36"/>
      <c r="AV15" s="29"/>
      <c r="AW15" s="31"/>
    </row>
    <row r="16" spans="1:49" x14ac:dyDescent="0.55000000000000004">
      <c r="A16" s="70">
        <v>21910305562</v>
      </c>
      <c r="B16" s="30">
        <v>1004</v>
      </c>
      <c r="C16" s="33" t="s">
        <v>70</v>
      </c>
      <c r="D16" s="30">
        <v>593</v>
      </c>
      <c r="E16" s="30" t="s">
        <v>15</v>
      </c>
      <c r="F16" s="30" t="s">
        <v>14</v>
      </c>
      <c r="G16" s="23" t="s">
        <v>50</v>
      </c>
      <c r="H16" s="23">
        <v>0.5</v>
      </c>
      <c r="I16" s="31">
        <v>41235</v>
      </c>
      <c r="J16" s="31">
        <v>41591</v>
      </c>
      <c r="K16" s="70">
        <v>3</v>
      </c>
      <c r="L16" s="2" t="s">
        <v>69</v>
      </c>
      <c r="M16" s="2" t="s">
        <v>69</v>
      </c>
      <c r="N16" s="2" t="s">
        <v>69</v>
      </c>
      <c r="O16" s="2" t="s">
        <v>69</v>
      </c>
      <c r="P16" s="1" t="s">
        <v>69</v>
      </c>
      <c r="Q16" s="1" t="s">
        <v>69</v>
      </c>
      <c r="R16" s="32">
        <v>693.6</v>
      </c>
      <c r="S16" s="35" t="s">
        <v>3</v>
      </c>
      <c r="T16" s="36">
        <v>301</v>
      </c>
      <c r="U16" s="36">
        <v>2452838</v>
      </c>
      <c r="V16" s="35">
        <v>6643.6790000000001</v>
      </c>
      <c r="W16" s="35">
        <v>0.69833100000000004</v>
      </c>
      <c r="X16" s="36">
        <v>1881</v>
      </c>
      <c r="Y16" s="36">
        <v>1827</v>
      </c>
      <c r="Z16" s="37">
        <v>0.56999999999999995</v>
      </c>
      <c r="AA16" s="37">
        <v>5.4820000000000002</v>
      </c>
      <c r="AB16" s="37">
        <v>16.277000000000001</v>
      </c>
      <c r="AC16" s="37">
        <v>22.567</v>
      </c>
      <c r="AD16" s="35">
        <v>5482.8143529411764</v>
      </c>
      <c r="AE16" s="35">
        <v>52731.207513725494</v>
      </c>
      <c r="AF16" s="35">
        <v>156568.01618039215</v>
      </c>
      <c r="AG16" s="35">
        <v>217071.35351372548</v>
      </c>
      <c r="AH16" s="35">
        <v>2.2352941176470588E-3</v>
      </c>
      <c r="AI16" s="35">
        <v>2.1498039215686274E-2</v>
      </c>
      <c r="AJ16" s="35">
        <v>6.3831372549019605E-2</v>
      </c>
      <c r="AK16" s="35">
        <v>8.8498039215686275E-2</v>
      </c>
      <c r="AL16" s="35">
        <v>0.17606274509803921</v>
      </c>
      <c r="AM16" s="35">
        <v>1.2696008553100499E-2</v>
      </c>
      <c r="AN16" s="35">
        <v>0.12210441910192445</v>
      </c>
      <c r="AO16" s="35">
        <v>0.36254900213827512</v>
      </c>
      <c r="AP16" s="35">
        <v>0.5026505702066999</v>
      </c>
      <c r="AS16" s="30"/>
      <c r="AT16" s="35"/>
      <c r="AU16" s="36"/>
      <c r="AV16" s="29"/>
      <c r="AW16" s="31"/>
    </row>
    <row r="17" spans="1:49" x14ac:dyDescent="0.55000000000000004">
      <c r="A17" s="70">
        <v>21910305551</v>
      </c>
      <c r="B17" s="30">
        <v>1071</v>
      </c>
      <c r="C17" s="33" t="s">
        <v>70</v>
      </c>
      <c r="D17" s="30">
        <v>592</v>
      </c>
      <c r="E17" s="30" t="s">
        <v>15</v>
      </c>
      <c r="F17" s="30" t="s">
        <v>14</v>
      </c>
      <c r="G17" s="23" t="s">
        <v>50</v>
      </c>
      <c r="H17" s="23">
        <v>0.5</v>
      </c>
      <c r="I17" s="31">
        <v>41232</v>
      </c>
      <c r="J17" s="31">
        <v>41591</v>
      </c>
      <c r="K17" s="70">
        <v>3</v>
      </c>
      <c r="L17" s="2" t="s">
        <v>69</v>
      </c>
      <c r="M17" s="2" t="s">
        <v>69</v>
      </c>
      <c r="N17" s="2" t="s">
        <v>69</v>
      </c>
      <c r="O17" s="2" t="s">
        <v>69</v>
      </c>
      <c r="P17" s="1" t="s">
        <v>69</v>
      </c>
      <c r="Q17" s="1" t="s">
        <v>69</v>
      </c>
      <c r="R17" s="32">
        <v>721.9</v>
      </c>
      <c r="S17" s="35" t="s">
        <v>3</v>
      </c>
      <c r="T17" s="36">
        <v>301</v>
      </c>
      <c r="U17" s="36">
        <v>2806188</v>
      </c>
      <c r="V17" s="35">
        <v>7086.7012949999998</v>
      </c>
      <c r="W17" s="35">
        <v>0.70216400000000001</v>
      </c>
      <c r="X17" s="36">
        <v>1914</v>
      </c>
      <c r="Y17" s="36">
        <v>1862</v>
      </c>
      <c r="Z17" s="37">
        <v>0.14599999999999999</v>
      </c>
      <c r="AA17" s="37">
        <v>1.835</v>
      </c>
      <c r="AB17" s="37">
        <v>8.75</v>
      </c>
      <c r="AC17" s="37">
        <v>34.301000000000002</v>
      </c>
      <c r="AD17" s="35">
        <v>1606.6801882352941</v>
      </c>
      <c r="AE17" s="35">
        <v>20193.548941176468</v>
      </c>
      <c r="AF17" s="35">
        <v>96290.76470588235</v>
      </c>
      <c r="AG17" s="35">
        <v>377470.80230588233</v>
      </c>
      <c r="AH17" s="35">
        <v>5.7254901960784312E-4</v>
      </c>
      <c r="AI17" s="35">
        <v>7.1960784313725486E-3</v>
      </c>
      <c r="AJ17" s="35">
        <v>3.4313725490196074E-2</v>
      </c>
      <c r="AK17" s="35">
        <v>0.13451372549019608</v>
      </c>
      <c r="AL17" s="35">
        <v>0.17659607843137254</v>
      </c>
      <c r="AM17" s="35">
        <v>3.242138923432226E-3</v>
      </c>
      <c r="AN17" s="35">
        <v>4.0748800852726953E-2</v>
      </c>
      <c r="AO17" s="35">
        <v>0.19430627109610943</v>
      </c>
      <c r="AP17" s="35">
        <v>0.76170278912773148</v>
      </c>
      <c r="AS17" s="30"/>
      <c r="AT17" s="35"/>
      <c r="AU17" s="36"/>
      <c r="AV17" s="29"/>
      <c r="AW17" s="31"/>
    </row>
    <row r="18" spans="1:49" x14ac:dyDescent="0.55000000000000004">
      <c r="A18" s="70">
        <v>21910305541</v>
      </c>
      <c r="B18" s="30">
        <v>1257</v>
      </c>
      <c r="C18" s="33" t="s">
        <v>70</v>
      </c>
      <c r="D18" s="30">
        <v>358</v>
      </c>
      <c r="E18" s="30" t="s">
        <v>15</v>
      </c>
      <c r="F18" s="30" t="s">
        <v>14</v>
      </c>
      <c r="G18" s="23" t="s">
        <v>50</v>
      </c>
      <c r="H18" s="23">
        <v>0.5</v>
      </c>
      <c r="I18" s="31">
        <v>41203</v>
      </c>
      <c r="J18" s="31">
        <v>41562</v>
      </c>
      <c r="K18" s="70">
        <v>2</v>
      </c>
      <c r="L18" s="2" t="s">
        <v>69</v>
      </c>
      <c r="M18" s="2" t="s">
        <v>69</v>
      </c>
      <c r="N18" s="2" t="s">
        <v>69</v>
      </c>
      <c r="O18" s="2" t="s">
        <v>69</v>
      </c>
      <c r="P18" s="1" t="s">
        <v>69</v>
      </c>
      <c r="Q18" s="1" t="s">
        <v>69</v>
      </c>
      <c r="R18" s="32">
        <v>612.20000000000005</v>
      </c>
      <c r="S18" s="35" t="s">
        <v>1</v>
      </c>
      <c r="T18" s="36">
        <v>221</v>
      </c>
      <c r="U18" s="36">
        <v>2423029</v>
      </c>
      <c r="V18" s="35">
        <v>6565.3947289999996</v>
      </c>
      <c r="W18" s="35">
        <v>0.70639399999999997</v>
      </c>
      <c r="X18" s="36">
        <v>1839</v>
      </c>
      <c r="Y18" s="36">
        <v>1779</v>
      </c>
      <c r="Z18" s="37">
        <v>2.069</v>
      </c>
      <c r="AA18" s="37">
        <v>5.3289999999999997</v>
      </c>
      <c r="AB18" s="37">
        <v>7.875</v>
      </c>
      <c r="AC18" s="37">
        <v>11.162000000000001</v>
      </c>
      <c r="AD18" s="35">
        <v>19659.792160784313</v>
      </c>
      <c r="AE18" s="35">
        <v>50636.555062745094</v>
      </c>
      <c r="AF18" s="35">
        <v>74828.836764705877</v>
      </c>
      <c r="AG18" s="35">
        <v>106062.15567843139</v>
      </c>
      <c r="AH18" s="35">
        <v>8.1137254901960786E-3</v>
      </c>
      <c r="AI18" s="35">
        <v>2.0898039215686271E-2</v>
      </c>
      <c r="AJ18" s="35">
        <v>3.0882352941176468E-2</v>
      </c>
      <c r="AK18" s="35">
        <v>4.3772549019607851E-2</v>
      </c>
      <c r="AL18" s="35">
        <v>0.10366666666666667</v>
      </c>
      <c r="AM18" s="35">
        <v>7.8267448458483074E-2</v>
      </c>
      <c r="AN18" s="35">
        <v>0.20158880272366178</v>
      </c>
      <c r="AO18" s="35">
        <v>0.29790051068658974</v>
      </c>
      <c r="AP18" s="35">
        <v>0.42224323813126541</v>
      </c>
      <c r="AS18" s="30"/>
      <c r="AT18" s="35"/>
      <c r="AU18" s="36"/>
      <c r="AV18" s="29"/>
      <c r="AW18" s="31"/>
    </row>
    <row r="19" spans="1:49" x14ac:dyDescent="0.55000000000000004">
      <c r="A19" s="70">
        <v>21910302622</v>
      </c>
      <c r="B19" s="30">
        <v>821</v>
      </c>
      <c r="C19" s="33" t="s">
        <v>70</v>
      </c>
      <c r="D19" s="30">
        <v>505</v>
      </c>
      <c r="E19" s="30" t="s">
        <v>15</v>
      </c>
      <c r="F19" s="30" t="s">
        <v>14</v>
      </c>
      <c r="G19" s="23" t="s">
        <v>51</v>
      </c>
      <c r="H19" s="23">
        <v>2.5</v>
      </c>
      <c r="I19" s="31">
        <v>41234</v>
      </c>
      <c r="J19" s="31">
        <v>41591</v>
      </c>
      <c r="K19" s="70">
        <v>3</v>
      </c>
      <c r="L19" s="2" t="s">
        <v>69</v>
      </c>
      <c r="M19" s="2" t="s">
        <v>69</v>
      </c>
      <c r="N19" s="2" t="s">
        <v>69</v>
      </c>
      <c r="O19" s="2" t="s">
        <v>69</v>
      </c>
      <c r="P19" s="1" t="s">
        <v>69</v>
      </c>
      <c r="Q19" s="1" t="s">
        <v>69</v>
      </c>
      <c r="R19" s="32">
        <v>800.7</v>
      </c>
      <c r="S19" s="35" t="s">
        <v>0</v>
      </c>
      <c r="T19" s="36">
        <v>341</v>
      </c>
      <c r="U19" s="36">
        <v>2995025</v>
      </c>
      <c r="V19" s="35">
        <v>7349.6043609999997</v>
      </c>
      <c r="W19" s="35">
        <v>0.69675900000000002</v>
      </c>
      <c r="X19" s="36">
        <v>1917</v>
      </c>
      <c r="Y19" s="36">
        <v>2080</v>
      </c>
      <c r="Z19" s="37">
        <v>3.0859999999999999</v>
      </c>
      <c r="AA19" s="37">
        <v>7.6779999999999999</v>
      </c>
      <c r="AB19" s="37">
        <v>18.184000000000001</v>
      </c>
      <c r="AC19" s="37">
        <v>24.202999999999999</v>
      </c>
      <c r="AD19" s="35">
        <v>36245.675098039217</v>
      </c>
      <c r="AE19" s="35">
        <v>90179.615490196069</v>
      </c>
      <c r="AF19" s="35">
        <v>213574.6454901961</v>
      </c>
      <c r="AG19" s="35">
        <v>284268.98068627453</v>
      </c>
      <c r="AH19" s="35">
        <v>1.2101960784313725E-2</v>
      </c>
      <c r="AI19" s="35">
        <v>3.0109803921568624E-2</v>
      </c>
      <c r="AJ19" s="35">
        <v>7.1309803921568632E-2</v>
      </c>
      <c r="AK19" s="35">
        <v>9.4913725490196083E-2</v>
      </c>
      <c r="AL19" s="35">
        <v>0.20843529411764708</v>
      </c>
      <c r="AM19" s="35">
        <v>5.8060996030178162E-2</v>
      </c>
      <c r="AN19" s="35">
        <v>0.14445636018137004</v>
      </c>
      <c r="AO19" s="35">
        <v>0.34211962145585217</v>
      </c>
      <c r="AP19" s="35">
        <v>0.45536302233259957</v>
      </c>
      <c r="AS19" s="30"/>
      <c r="AT19" s="35"/>
      <c r="AU19" s="36"/>
      <c r="AV19" s="29"/>
      <c r="AW19" s="31"/>
    </row>
    <row r="20" spans="1:49" x14ac:dyDescent="0.55000000000000004">
      <c r="A20" s="70">
        <v>21910302621</v>
      </c>
      <c r="B20" s="30">
        <v>897</v>
      </c>
      <c r="C20" s="33" t="s">
        <v>70</v>
      </c>
      <c r="D20" s="30">
        <v>501</v>
      </c>
      <c r="E20" s="30" t="s">
        <v>15</v>
      </c>
      <c r="F20" s="30" t="s">
        <v>14</v>
      </c>
      <c r="G20" s="23" t="s">
        <v>51</v>
      </c>
      <c r="H20" s="23">
        <v>2.5</v>
      </c>
      <c r="I20" s="31">
        <v>41234</v>
      </c>
      <c r="J20" s="31">
        <v>41591</v>
      </c>
      <c r="K20" s="70">
        <v>3</v>
      </c>
      <c r="L20" s="2" t="s">
        <v>69</v>
      </c>
      <c r="M20" s="2" t="s">
        <v>69</v>
      </c>
      <c r="N20" s="2" t="s">
        <v>69</v>
      </c>
      <c r="O20" s="2" t="s">
        <v>69</v>
      </c>
      <c r="P20" s="1" t="s">
        <v>69</v>
      </c>
      <c r="Q20" s="1" t="s">
        <v>69</v>
      </c>
      <c r="R20" s="32">
        <v>695.3</v>
      </c>
      <c r="S20" s="35" t="s">
        <v>2</v>
      </c>
      <c r="T20" s="36">
        <v>501</v>
      </c>
      <c r="U20" s="36">
        <v>2354754</v>
      </c>
      <c r="V20" s="35">
        <v>6719.9790359999997</v>
      </c>
      <c r="W20" s="35">
        <v>0.65526899999999999</v>
      </c>
      <c r="X20" s="36">
        <v>1841</v>
      </c>
      <c r="Y20" s="36">
        <v>1707</v>
      </c>
      <c r="Z20" s="37">
        <v>0.81100000000000005</v>
      </c>
      <c r="AA20" s="37">
        <v>5.7910000000000004</v>
      </c>
      <c r="AB20" s="37">
        <v>15.516999999999999</v>
      </c>
      <c r="AC20" s="37">
        <v>18.745999999999999</v>
      </c>
      <c r="AD20" s="35">
        <v>7489.0411529411767</v>
      </c>
      <c r="AE20" s="35">
        <v>53476.001623529417</v>
      </c>
      <c r="AF20" s="35">
        <v>143289.08948235292</v>
      </c>
      <c r="AG20" s="35">
        <v>173106.73915294115</v>
      </c>
      <c r="AH20" s="35">
        <v>3.1803921568627452E-3</v>
      </c>
      <c r="AI20" s="35">
        <v>2.2709803921568631E-2</v>
      </c>
      <c r="AJ20" s="35">
        <v>6.0850980392156855E-2</v>
      </c>
      <c r="AK20" s="35">
        <v>7.3513725490196066E-2</v>
      </c>
      <c r="AL20" s="35">
        <v>0.16025490196078432</v>
      </c>
      <c r="AM20" s="35">
        <v>1.9845833843142053E-2</v>
      </c>
      <c r="AN20" s="35">
        <v>0.14171051021656678</v>
      </c>
      <c r="AO20" s="35">
        <v>0.37971369142297806</v>
      </c>
      <c r="AP20" s="35">
        <v>0.45872996451731302</v>
      </c>
      <c r="AS20" s="30"/>
      <c r="AT20" s="35"/>
      <c r="AU20" s="36"/>
      <c r="AV20" s="29"/>
      <c r="AW20" s="31"/>
    </row>
    <row r="21" spans="1:49" x14ac:dyDescent="0.55000000000000004">
      <c r="A21" s="70">
        <v>21910304712</v>
      </c>
      <c r="B21" s="30">
        <v>909</v>
      </c>
      <c r="C21" s="33" t="s">
        <v>70</v>
      </c>
      <c r="D21" s="30">
        <v>865</v>
      </c>
      <c r="E21" s="30" t="s">
        <v>15</v>
      </c>
      <c r="F21" s="30" t="s">
        <v>14</v>
      </c>
      <c r="G21" s="23" t="s">
        <v>51</v>
      </c>
      <c r="H21" s="23">
        <v>2.5</v>
      </c>
      <c r="I21" s="31">
        <v>41290</v>
      </c>
      <c r="J21" s="31">
        <v>41659</v>
      </c>
      <c r="K21" s="70">
        <v>5</v>
      </c>
      <c r="L21" s="2" t="s">
        <v>69</v>
      </c>
      <c r="M21" s="2" t="s">
        <v>69</v>
      </c>
      <c r="N21" s="2" t="s">
        <v>69</v>
      </c>
      <c r="O21" s="2" t="s">
        <v>69</v>
      </c>
      <c r="P21" s="2" t="s">
        <v>69</v>
      </c>
      <c r="Q21" s="1" t="s">
        <v>69</v>
      </c>
      <c r="R21" s="32">
        <v>681.3</v>
      </c>
      <c r="S21" s="35" t="s">
        <v>3</v>
      </c>
      <c r="T21" s="36">
        <v>151</v>
      </c>
      <c r="U21" s="36">
        <v>1943748</v>
      </c>
      <c r="V21" s="35">
        <v>5888.0595919999996</v>
      </c>
      <c r="W21" s="35">
        <v>0.70454000000000006</v>
      </c>
      <c r="X21" s="36">
        <v>1480</v>
      </c>
      <c r="Y21" s="36">
        <v>1740</v>
      </c>
      <c r="Z21" s="37">
        <v>7.0000000000000007E-2</v>
      </c>
      <c r="AA21" s="37">
        <v>2.1070000000000002</v>
      </c>
      <c r="AB21" s="37">
        <v>9.7889999999999997</v>
      </c>
      <c r="AC21" s="37">
        <v>23.161999999999999</v>
      </c>
      <c r="AD21" s="35">
        <v>533.57788235294129</v>
      </c>
      <c r="AE21" s="35">
        <v>16060.694258823531</v>
      </c>
      <c r="AF21" s="35">
        <v>74617.055576470579</v>
      </c>
      <c r="AG21" s="35">
        <v>176553.29872941176</v>
      </c>
      <c r="AH21" s="35">
        <v>2.7450980392156868E-4</v>
      </c>
      <c r="AI21" s="35">
        <v>8.2627450980392158E-3</v>
      </c>
      <c r="AJ21" s="35">
        <v>3.838823529411764E-2</v>
      </c>
      <c r="AK21" s="35">
        <v>9.0831372549019601E-2</v>
      </c>
      <c r="AL21" s="35">
        <v>0.13775686274509802</v>
      </c>
      <c r="AM21" s="35">
        <v>1.9927123662035989E-3</v>
      </c>
      <c r="AN21" s="35">
        <v>5.9980642222728316E-2</v>
      </c>
      <c r="AO21" s="35">
        <v>0.27866659075381461</v>
      </c>
      <c r="AP21" s="35">
        <v>0.65936005465725356</v>
      </c>
      <c r="AS21" s="30"/>
      <c r="AT21" s="35"/>
      <c r="AU21" s="36"/>
      <c r="AV21" s="29"/>
      <c r="AW21" s="31"/>
    </row>
    <row r="22" spans="1:49" x14ac:dyDescent="0.55000000000000004">
      <c r="A22" s="70">
        <v>21910302561</v>
      </c>
      <c r="B22" s="30">
        <v>952</v>
      </c>
      <c r="C22" s="33" t="s">
        <v>70</v>
      </c>
      <c r="D22" s="30">
        <v>273</v>
      </c>
      <c r="E22" s="30" t="s">
        <v>15</v>
      </c>
      <c r="F22" s="30" t="s">
        <v>14</v>
      </c>
      <c r="G22" s="23" t="s">
        <v>51</v>
      </c>
      <c r="H22" s="23">
        <v>2.5</v>
      </c>
      <c r="I22" s="31">
        <v>41206</v>
      </c>
      <c r="J22" s="31">
        <v>41562</v>
      </c>
      <c r="K22" s="70">
        <v>2</v>
      </c>
      <c r="L22" s="2" t="s">
        <v>69</v>
      </c>
      <c r="M22" s="2" t="s">
        <v>69</v>
      </c>
      <c r="N22" s="2" t="s">
        <v>69</v>
      </c>
      <c r="O22" s="2" t="s">
        <v>69</v>
      </c>
      <c r="P22" s="1" t="s">
        <v>69</v>
      </c>
      <c r="Q22" s="1" t="s">
        <v>69</v>
      </c>
      <c r="R22" s="32">
        <v>621.70000000000005</v>
      </c>
      <c r="S22" s="35" t="s">
        <v>1</v>
      </c>
      <c r="T22" s="36">
        <v>141</v>
      </c>
      <c r="U22" s="36">
        <v>2691444</v>
      </c>
      <c r="V22" s="35">
        <v>6842.2835100000002</v>
      </c>
      <c r="W22" s="35">
        <v>0.72242600000000001</v>
      </c>
      <c r="X22" s="36">
        <v>1916</v>
      </c>
      <c r="Y22" s="36">
        <v>1851</v>
      </c>
      <c r="Z22" s="37">
        <v>2.04</v>
      </c>
      <c r="AA22" s="37">
        <v>3.8410000000000002</v>
      </c>
      <c r="AB22" s="37">
        <v>8.8849999999999998</v>
      </c>
      <c r="AC22" s="37">
        <v>18.939</v>
      </c>
      <c r="AD22" s="35">
        <v>21531.552</v>
      </c>
      <c r="AE22" s="35">
        <v>40540.534917647063</v>
      </c>
      <c r="AF22" s="35">
        <v>93778.352705882338</v>
      </c>
      <c r="AG22" s="35">
        <v>199895.12908235294</v>
      </c>
      <c r="AH22" s="35">
        <v>8.0000000000000002E-3</v>
      </c>
      <c r="AI22" s="35">
        <v>1.5062745098039216E-2</v>
      </c>
      <c r="AJ22" s="35">
        <v>3.4843137254901957E-2</v>
      </c>
      <c r="AK22" s="35">
        <v>7.4270588235294116E-2</v>
      </c>
      <c r="AL22" s="35">
        <v>0.13217647058823528</v>
      </c>
      <c r="AM22" s="35">
        <v>6.0525144637294179E-2</v>
      </c>
      <c r="AN22" s="35">
        <v>0.11395935321168968</v>
      </c>
      <c r="AO22" s="35">
        <v>0.26361074024625425</v>
      </c>
      <c r="AP22" s="35">
        <v>0.56190476190476191</v>
      </c>
      <c r="AS22" s="30"/>
      <c r="AT22" s="35"/>
      <c r="AU22" s="36"/>
      <c r="AV22" s="29"/>
      <c r="AW22" s="31"/>
    </row>
    <row r="23" spans="1:49" x14ac:dyDescent="0.55000000000000004">
      <c r="A23" s="70">
        <v>21910304711</v>
      </c>
      <c r="B23" s="30">
        <v>984</v>
      </c>
      <c r="C23" s="33" t="s">
        <v>70</v>
      </c>
      <c r="D23" s="30">
        <v>867</v>
      </c>
      <c r="E23" s="30" t="s">
        <v>15</v>
      </c>
      <c r="F23" s="30" t="s">
        <v>14</v>
      </c>
      <c r="G23" s="23" t="s">
        <v>51</v>
      </c>
      <c r="H23" s="23">
        <v>2.5</v>
      </c>
      <c r="I23" s="31">
        <v>41288</v>
      </c>
      <c r="J23" s="31">
        <v>41659</v>
      </c>
      <c r="K23" s="70">
        <v>5</v>
      </c>
      <c r="L23" s="2" t="s">
        <v>69</v>
      </c>
      <c r="M23" s="2" t="s">
        <v>69</v>
      </c>
      <c r="N23" s="2" t="s">
        <v>69</v>
      </c>
      <c r="O23" s="2" t="s">
        <v>69</v>
      </c>
      <c r="P23" s="2" t="s">
        <v>69</v>
      </c>
      <c r="Q23" s="1" t="s">
        <v>69</v>
      </c>
      <c r="R23" s="32">
        <v>832</v>
      </c>
      <c r="S23" s="35" t="s">
        <v>3</v>
      </c>
      <c r="T23" s="36">
        <v>91</v>
      </c>
      <c r="U23" s="36">
        <v>2430075</v>
      </c>
      <c r="V23" s="35">
        <v>6463.3373339999998</v>
      </c>
      <c r="W23" s="35">
        <v>0.73099800000000004</v>
      </c>
      <c r="X23" s="36">
        <v>1916</v>
      </c>
      <c r="Y23" s="36">
        <v>1709</v>
      </c>
      <c r="Z23" s="37">
        <v>2.66</v>
      </c>
      <c r="AA23" s="37">
        <v>8.9339999999999993</v>
      </c>
      <c r="AB23" s="37">
        <v>16.536999999999999</v>
      </c>
      <c r="AC23" s="37">
        <v>9.6129999999999995</v>
      </c>
      <c r="AD23" s="35">
        <v>25349.017647058823</v>
      </c>
      <c r="AE23" s="35">
        <v>85138.39235294117</v>
      </c>
      <c r="AF23" s="35">
        <v>157592.74617647059</v>
      </c>
      <c r="AG23" s="35">
        <v>91609.062647058818</v>
      </c>
      <c r="AH23" s="35">
        <v>1.0431372549019607E-2</v>
      </c>
      <c r="AI23" s="35">
        <v>3.5035294117647053E-2</v>
      </c>
      <c r="AJ23" s="35">
        <v>6.4850980392156865E-2</v>
      </c>
      <c r="AK23" s="35">
        <v>3.769803921568627E-2</v>
      </c>
      <c r="AL23" s="35">
        <v>0.14801568627450978</v>
      </c>
      <c r="AM23" s="35">
        <v>7.0474777448071221E-2</v>
      </c>
      <c r="AN23" s="35">
        <v>0.23669987282746927</v>
      </c>
      <c r="AO23" s="35">
        <v>0.43813586265366689</v>
      </c>
      <c r="AP23" s="35">
        <v>0.2546894870707927</v>
      </c>
      <c r="AS23" s="30"/>
      <c r="AT23" s="35"/>
      <c r="AU23" s="36"/>
      <c r="AV23" s="29"/>
      <c r="AW23" s="31"/>
    </row>
    <row r="24" spans="1:49" x14ac:dyDescent="0.55000000000000004">
      <c r="A24" s="70">
        <v>21910302562</v>
      </c>
      <c r="B24" s="30">
        <v>1006</v>
      </c>
      <c r="C24" s="33" t="s">
        <v>70</v>
      </c>
      <c r="D24" s="30">
        <v>263</v>
      </c>
      <c r="E24" s="30" t="s">
        <v>15</v>
      </c>
      <c r="F24" s="30" t="s">
        <v>14</v>
      </c>
      <c r="G24" s="23" t="s">
        <v>51</v>
      </c>
      <c r="H24" s="23">
        <v>2.5</v>
      </c>
      <c r="I24" s="31">
        <v>41207</v>
      </c>
      <c r="J24" s="31">
        <v>41562</v>
      </c>
      <c r="K24" s="70">
        <v>2</v>
      </c>
      <c r="L24" s="2" t="s">
        <v>69</v>
      </c>
      <c r="M24" s="2" t="s">
        <v>69</v>
      </c>
      <c r="N24" s="2" t="s">
        <v>69</v>
      </c>
      <c r="O24" s="2" t="s">
        <v>69</v>
      </c>
      <c r="P24" s="1" t="s">
        <v>69</v>
      </c>
      <c r="Q24" s="1" t="s">
        <v>69</v>
      </c>
      <c r="R24" s="32">
        <v>740.4</v>
      </c>
      <c r="S24" s="35" t="s">
        <v>1</v>
      </c>
      <c r="T24" s="36">
        <v>221</v>
      </c>
      <c r="U24" s="36">
        <v>2186714</v>
      </c>
      <c r="V24" s="35">
        <v>6106.5160489999998</v>
      </c>
      <c r="W24" s="35">
        <v>0.73691099999999998</v>
      </c>
      <c r="X24" s="36">
        <v>1727</v>
      </c>
      <c r="Y24" s="36">
        <v>1679</v>
      </c>
      <c r="Z24" s="37">
        <v>1.224</v>
      </c>
      <c r="AA24" s="37">
        <v>6.2460000000000004</v>
      </c>
      <c r="AB24" s="37">
        <v>12.327</v>
      </c>
      <c r="AC24" s="37">
        <v>11.744999999999999</v>
      </c>
      <c r="AD24" s="35">
        <v>10496.227199999999</v>
      </c>
      <c r="AE24" s="35">
        <v>53561.629976470591</v>
      </c>
      <c r="AF24" s="35">
        <v>105708.32736470588</v>
      </c>
      <c r="AG24" s="35">
        <v>100717.47423529411</v>
      </c>
      <c r="AH24" s="35">
        <v>4.7999999999999996E-3</v>
      </c>
      <c r="AI24" s="35">
        <v>2.4494117647058826E-2</v>
      </c>
      <c r="AJ24" s="35">
        <v>4.8341176470588235E-2</v>
      </c>
      <c r="AK24" s="35">
        <v>4.6058823529411763E-2</v>
      </c>
      <c r="AL24" s="35">
        <v>0.12369411764705882</v>
      </c>
      <c r="AM24" s="35">
        <v>3.8805402320715235E-2</v>
      </c>
      <c r="AN24" s="35">
        <v>0.19802168537188514</v>
      </c>
      <c r="AO24" s="35">
        <v>0.39081225033288952</v>
      </c>
      <c r="AP24" s="35">
        <v>0.37236066197451018</v>
      </c>
      <c r="AS24" s="30"/>
      <c r="AT24" s="35"/>
      <c r="AU24" s="36"/>
      <c r="AV24" s="29"/>
      <c r="AW24" s="31"/>
    </row>
    <row r="25" spans="1:49" x14ac:dyDescent="0.55000000000000004">
      <c r="A25" s="70">
        <v>21910302751</v>
      </c>
      <c r="B25" s="30">
        <v>33</v>
      </c>
      <c r="C25" s="33" t="s">
        <v>70</v>
      </c>
      <c r="D25" s="30">
        <v>516</v>
      </c>
      <c r="E25" s="30" t="s">
        <v>15</v>
      </c>
      <c r="F25" s="30" t="s">
        <v>14</v>
      </c>
      <c r="G25" s="23" t="s">
        <v>51</v>
      </c>
      <c r="H25" s="23">
        <v>25</v>
      </c>
      <c r="I25" s="31">
        <v>41233</v>
      </c>
      <c r="J25" s="31">
        <v>41591</v>
      </c>
      <c r="K25" s="70">
        <v>3</v>
      </c>
      <c r="L25" s="2" t="s">
        <v>69</v>
      </c>
      <c r="M25" s="2" t="s">
        <v>69</v>
      </c>
      <c r="N25" s="2" t="s">
        <v>69</v>
      </c>
      <c r="O25" s="2" t="s">
        <v>69</v>
      </c>
      <c r="P25" s="1" t="s">
        <v>69</v>
      </c>
      <c r="Q25" s="1" t="s">
        <v>69</v>
      </c>
      <c r="R25" s="32">
        <v>915</v>
      </c>
      <c r="S25" s="35" t="s">
        <v>2</v>
      </c>
      <c r="T25" s="36">
        <v>501</v>
      </c>
      <c r="U25" s="36">
        <v>2179733</v>
      </c>
      <c r="V25" s="35">
        <v>6200.9367929999999</v>
      </c>
      <c r="W25" s="35">
        <v>0.71235800000000005</v>
      </c>
      <c r="X25" s="36">
        <v>1696</v>
      </c>
      <c r="Y25" s="36">
        <v>1659</v>
      </c>
      <c r="Z25" s="37">
        <v>1.0229999999999999</v>
      </c>
      <c r="AA25" s="37">
        <v>4.7789999999999999</v>
      </c>
      <c r="AB25" s="37">
        <v>12.489000000000001</v>
      </c>
      <c r="AC25" s="37">
        <v>15.760999999999999</v>
      </c>
      <c r="AD25" s="35">
        <v>8744.5759176470583</v>
      </c>
      <c r="AE25" s="35">
        <v>40850.760811764703</v>
      </c>
      <c r="AF25" s="35">
        <v>106755.6291647059</v>
      </c>
      <c r="AG25" s="35">
        <v>134724.59534509803</v>
      </c>
      <c r="AH25" s="35">
        <v>4.0117647058823527E-3</v>
      </c>
      <c r="AI25" s="35">
        <v>1.8741176470588233E-2</v>
      </c>
      <c r="AJ25" s="35">
        <v>4.8976470588235302E-2</v>
      </c>
      <c r="AK25" s="35">
        <v>6.1807843137254896E-2</v>
      </c>
      <c r="AL25" s="35">
        <v>0.13353725490196078</v>
      </c>
      <c r="AM25" s="35">
        <v>3.0042288265006462E-2</v>
      </c>
      <c r="AN25" s="35">
        <v>0.14034417949019146</v>
      </c>
      <c r="AO25" s="35">
        <v>0.36676259837894992</v>
      </c>
      <c r="AP25" s="35">
        <v>0.46285093386585219</v>
      </c>
      <c r="AS25" s="30"/>
      <c r="AT25" s="35"/>
      <c r="AU25" s="36"/>
      <c r="AV25" s="29"/>
      <c r="AW25" s="31"/>
    </row>
    <row r="26" spans="1:49" x14ac:dyDescent="0.55000000000000004">
      <c r="A26" s="70">
        <v>21910304842</v>
      </c>
      <c r="B26" s="30">
        <v>177</v>
      </c>
      <c r="C26" s="33" t="s">
        <v>70</v>
      </c>
      <c r="D26" s="30">
        <v>887</v>
      </c>
      <c r="E26" s="30" t="s">
        <v>15</v>
      </c>
      <c r="F26" s="30" t="s">
        <v>14</v>
      </c>
      <c r="G26" s="23" t="s">
        <v>51</v>
      </c>
      <c r="H26" s="23">
        <v>25</v>
      </c>
      <c r="I26" s="31">
        <v>41288</v>
      </c>
      <c r="J26" s="31">
        <v>41659</v>
      </c>
      <c r="K26" s="70">
        <v>5</v>
      </c>
      <c r="L26" s="2" t="s">
        <v>69</v>
      </c>
      <c r="M26" s="2" t="s">
        <v>69</v>
      </c>
      <c r="N26" s="2" t="s">
        <v>69</v>
      </c>
      <c r="O26" s="2" t="s">
        <v>69</v>
      </c>
      <c r="P26" s="2" t="s">
        <v>69</v>
      </c>
      <c r="Q26" s="1" t="s">
        <v>69</v>
      </c>
      <c r="R26" s="32">
        <v>682.4</v>
      </c>
      <c r="S26" s="35" t="s">
        <v>3</v>
      </c>
      <c r="T26" s="36">
        <v>301</v>
      </c>
      <c r="U26" s="36">
        <v>1990061</v>
      </c>
      <c r="V26" s="35">
        <v>5917.0444399999997</v>
      </c>
      <c r="W26" s="35">
        <v>0.71427700000000005</v>
      </c>
      <c r="X26" s="36">
        <v>1629</v>
      </c>
      <c r="Y26" s="36">
        <v>1709</v>
      </c>
      <c r="Z26" s="37">
        <v>0.82</v>
      </c>
      <c r="AA26" s="37">
        <v>4.2160000000000002</v>
      </c>
      <c r="AB26" s="37">
        <v>11.93</v>
      </c>
      <c r="AC26" s="37">
        <v>18.648</v>
      </c>
      <c r="AD26" s="35">
        <v>6399.4118431372553</v>
      </c>
      <c r="AE26" s="35">
        <v>32902.341866666669</v>
      </c>
      <c r="AF26" s="35">
        <v>93103.63815686274</v>
      </c>
      <c r="AG26" s="35">
        <v>145531.99030588235</v>
      </c>
      <c r="AH26" s="35">
        <v>3.2156862745098039E-3</v>
      </c>
      <c r="AI26" s="35">
        <v>1.6533333333333334E-2</v>
      </c>
      <c r="AJ26" s="35">
        <v>4.6784313725490197E-2</v>
      </c>
      <c r="AK26" s="35">
        <v>7.3129411764705887E-2</v>
      </c>
      <c r="AL26" s="35">
        <v>0.13966274509803922</v>
      </c>
      <c r="AM26" s="35">
        <v>2.3024653226259337E-2</v>
      </c>
      <c r="AN26" s="35">
        <v>0.11838041219745044</v>
      </c>
      <c r="AO26" s="35">
        <v>0.33498062559667546</v>
      </c>
      <c r="AP26" s="35">
        <v>0.52361430897961481</v>
      </c>
      <c r="AS26" s="30"/>
      <c r="AT26" s="35"/>
      <c r="AU26" s="36"/>
      <c r="AV26" s="29"/>
      <c r="AW26" s="31"/>
    </row>
    <row r="27" spans="1:49" x14ac:dyDescent="0.55000000000000004">
      <c r="A27" s="70">
        <v>21910300372</v>
      </c>
      <c r="B27" s="30">
        <v>337</v>
      </c>
      <c r="C27" s="33" t="s">
        <v>70</v>
      </c>
      <c r="D27" s="30">
        <v>275</v>
      </c>
      <c r="E27" s="30" t="s">
        <v>15</v>
      </c>
      <c r="F27" s="30" t="s">
        <v>14</v>
      </c>
      <c r="G27" s="23" t="s">
        <v>51</v>
      </c>
      <c r="H27" s="23">
        <v>25</v>
      </c>
      <c r="I27" s="31">
        <v>41206</v>
      </c>
      <c r="J27" s="31">
        <v>41562</v>
      </c>
      <c r="K27" s="70">
        <v>2</v>
      </c>
      <c r="L27" s="2" t="s">
        <v>69</v>
      </c>
      <c r="M27" s="2" t="s">
        <v>69</v>
      </c>
      <c r="N27" s="2" t="s">
        <v>69</v>
      </c>
      <c r="O27" s="2" t="s">
        <v>69</v>
      </c>
      <c r="P27" s="48">
        <v>21</v>
      </c>
      <c r="Q27" s="1">
        <v>54</v>
      </c>
      <c r="R27" s="32">
        <v>863.9</v>
      </c>
      <c r="S27" s="35" t="s">
        <v>0</v>
      </c>
      <c r="T27" s="36">
        <v>341</v>
      </c>
      <c r="U27" s="36">
        <v>1624476</v>
      </c>
      <c r="V27" s="35">
        <v>5377.4910499999996</v>
      </c>
      <c r="W27" s="35">
        <v>0.70593300000000003</v>
      </c>
      <c r="X27" s="36">
        <v>1461</v>
      </c>
      <c r="Y27" s="36">
        <v>1441</v>
      </c>
      <c r="Z27" s="37">
        <v>2.95</v>
      </c>
      <c r="AA27" s="37">
        <v>4.359</v>
      </c>
      <c r="AB27" s="37">
        <v>8.5660000000000007</v>
      </c>
      <c r="AC27" s="37">
        <v>9.4770000000000003</v>
      </c>
      <c r="AD27" s="35">
        <v>18792.957647058825</v>
      </c>
      <c r="AE27" s="35">
        <v>27768.983858823529</v>
      </c>
      <c r="AF27" s="35">
        <v>54569.652611764708</v>
      </c>
      <c r="AG27" s="35">
        <v>60373.17275294118</v>
      </c>
      <c r="AH27" s="35">
        <v>1.1568627450980393E-2</v>
      </c>
      <c r="AI27" s="35">
        <v>1.7094117647058822E-2</v>
      </c>
      <c r="AJ27" s="35">
        <v>3.3592156862745103E-2</v>
      </c>
      <c r="AK27" s="35">
        <v>3.716470588235294E-2</v>
      </c>
      <c r="AL27" s="35">
        <v>9.9419607843137262E-2</v>
      </c>
      <c r="AM27" s="35">
        <v>0.11636162827390345</v>
      </c>
      <c r="AN27" s="35">
        <v>0.17193909750710001</v>
      </c>
      <c r="AO27" s="35">
        <v>0.33788261281161253</v>
      </c>
      <c r="AP27" s="35">
        <v>0.37381666140738401</v>
      </c>
      <c r="AS27" s="30"/>
      <c r="AT27" s="25"/>
      <c r="AU27" s="25"/>
      <c r="AV27" s="29"/>
      <c r="AW27" s="31"/>
    </row>
    <row r="28" spans="1:49" x14ac:dyDescent="0.55000000000000004">
      <c r="A28" s="70">
        <v>21910302752</v>
      </c>
      <c r="B28" s="30">
        <v>610</v>
      </c>
      <c r="C28" s="33" t="s">
        <v>70</v>
      </c>
      <c r="D28" s="30">
        <v>517</v>
      </c>
      <c r="E28" s="30" t="s">
        <v>15</v>
      </c>
      <c r="F28" s="30" t="s">
        <v>14</v>
      </c>
      <c r="G28" s="23" t="s">
        <v>51</v>
      </c>
      <c r="H28" s="23">
        <v>25</v>
      </c>
      <c r="I28" s="31">
        <v>41233</v>
      </c>
      <c r="J28" s="31">
        <v>41591</v>
      </c>
      <c r="K28" s="70">
        <v>3</v>
      </c>
      <c r="L28" s="2" t="s">
        <v>69</v>
      </c>
      <c r="M28" s="2" t="s">
        <v>69</v>
      </c>
      <c r="N28" s="2" t="s">
        <v>69</v>
      </c>
      <c r="O28" s="2" t="s">
        <v>69</v>
      </c>
      <c r="P28" s="1" t="s">
        <v>69</v>
      </c>
      <c r="Q28" s="1" t="s">
        <v>69</v>
      </c>
      <c r="R28" s="32">
        <v>604.9</v>
      </c>
      <c r="S28" s="35" t="s">
        <v>2</v>
      </c>
      <c r="T28" s="36">
        <v>401</v>
      </c>
      <c r="U28" s="36">
        <v>2764475</v>
      </c>
      <c r="V28" s="35">
        <v>6702.4000329999999</v>
      </c>
      <c r="W28" s="35">
        <v>0.77332500000000004</v>
      </c>
      <c r="X28" s="36">
        <v>1917</v>
      </c>
      <c r="Y28" s="36">
        <v>1824</v>
      </c>
      <c r="Z28" s="37">
        <v>0.69299999999999995</v>
      </c>
      <c r="AA28" s="37">
        <v>3.871</v>
      </c>
      <c r="AB28" s="37">
        <v>7.9729999999999999</v>
      </c>
      <c r="AC28" s="37">
        <v>15.54</v>
      </c>
      <c r="AD28" s="35">
        <v>7512.8673529411753</v>
      </c>
      <c r="AE28" s="35">
        <v>41965.814607843138</v>
      </c>
      <c r="AF28" s="35">
        <v>86435.918333333335</v>
      </c>
      <c r="AG28" s="35">
        <v>168470.35882352942</v>
      </c>
      <c r="AH28" s="35">
        <v>2.7176470588235291E-3</v>
      </c>
      <c r="AI28" s="35">
        <v>1.5180392156862746E-2</v>
      </c>
      <c r="AJ28" s="35">
        <v>3.1266666666666665E-2</v>
      </c>
      <c r="AK28" s="35">
        <v>6.0941176470588235E-2</v>
      </c>
      <c r="AL28" s="35">
        <v>0.11010588235294116</v>
      </c>
      <c r="AM28" s="35">
        <v>2.468212415856395E-2</v>
      </c>
      <c r="AN28" s="35">
        <v>0.13787085514834208</v>
      </c>
      <c r="AO28" s="35">
        <v>0.28396908501620544</v>
      </c>
      <c r="AP28" s="35">
        <v>0.55347793567688863</v>
      </c>
      <c r="AS28" s="30"/>
      <c r="AT28" s="35"/>
      <c r="AU28" s="36"/>
      <c r="AV28" s="29"/>
      <c r="AW28" s="31"/>
    </row>
    <row r="29" spans="1:49" x14ac:dyDescent="0.55000000000000004">
      <c r="A29" s="70">
        <v>21910300371</v>
      </c>
      <c r="B29" s="30">
        <v>1021</v>
      </c>
      <c r="C29" s="33" t="s">
        <v>70</v>
      </c>
      <c r="D29" s="30">
        <v>278</v>
      </c>
      <c r="E29" s="30" t="s">
        <v>15</v>
      </c>
      <c r="F29" s="30" t="s">
        <v>14</v>
      </c>
      <c r="G29" s="23" t="s">
        <v>51</v>
      </c>
      <c r="H29" s="23">
        <v>25</v>
      </c>
      <c r="I29" s="31">
        <v>41205</v>
      </c>
      <c r="J29" s="31">
        <v>41562</v>
      </c>
      <c r="K29" s="70">
        <v>2</v>
      </c>
      <c r="L29" s="2" t="s">
        <v>69</v>
      </c>
      <c r="M29" s="2" t="s">
        <v>69</v>
      </c>
      <c r="N29" s="2" t="s">
        <v>69</v>
      </c>
      <c r="O29" s="2" t="s">
        <v>69</v>
      </c>
      <c r="P29" s="48">
        <v>21</v>
      </c>
      <c r="Q29" s="1">
        <v>55</v>
      </c>
      <c r="R29" s="32">
        <v>639.9</v>
      </c>
      <c r="S29" s="35" t="s">
        <v>1</v>
      </c>
      <c r="T29" s="36">
        <v>301</v>
      </c>
      <c r="U29" s="36">
        <v>1762693</v>
      </c>
      <c r="V29" s="35">
        <v>5582.8463890000003</v>
      </c>
      <c r="W29" s="35">
        <v>0.71068200000000004</v>
      </c>
      <c r="X29" s="36">
        <v>1559</v>
      </c>
      <c r="Y29" s="36">
        <v>1531</v>
      </c>
      <c r="Z29" s="37">
        <v>2.746</v>
      </c>
      <c r="AA29" s="37">
        <v>7.4240000000000004</v>
      </c>
      <c r="AB29" s="37">
        <v>8.6419999999999995</v>
      </c>
      <c r="AC29" s="37">
        <v>2.4129999999999998</v>
      </c>
      <c r="AD29" s="35">
        <v>18981.784227450982</v>
      </c>
      <c r="AE29" s="35">
        <v>51318.560125490199</v>
      </c>
      <c r="AF29" s="35">
        <v>59738.011396078429</v>
      </c>
      <c r="AG29" s="35">
        <v>16679.91454509804</v>
      </c>
      <c r="AH29" s="35">
        <v>1.0768627450980393E-2</v>
      </c>
      <c r="AI29" s="35">
        <v>2.9113725490196082E-2</v>
      </c>
      <c r="AJ29" s="35">
        <v>3.389019607843137E-2</v>
      </c>
      <c r="AK29" s="35">
        <v>9.4627450980392155E-3</v>
      </c>
      <c r="AL29" s="35">
        <v>8.323529411764706E-2</v>
      </c>
      <c r="AM29" s="35">
        <v>0.12937573616018846</v>
      </c>
      <c r="AN29" s="35">
        <v>0.34977620730270909</v>
      </c>
      <c r="AO29" s="35">
        <v>0.40716136631330974</v>
      </c>
      <c r="AP29" s="35">
        <v>0.1136866902237927</v>
      </c>
      <c r="AS29" s="30"/>
      <c r="AT29" s="35"/>
      <c r="AU29" s="36"/>
      <c r="AV29" s="29"/>
      <c r="AW29" s="31"/>
    </row>
    <row r="30" spans="1:49" x14ac:dyDescent="0.55000000000000004">
      <c r="A30" s="70">
        <v>21910304841</v>
      </c>
      <c r="B30" s="30">
        <v>1195</v>
      </c>
      <c r="C30" s="33" t="s">
        <v>70</v>
      </c>
      <c r="D30" s="30">
        <v>884</v>
      </c>
      <c r="E30" s="30" t="s">
        <v>15</v>
      </c>
      <c r="F30" s="30" t="s">
        <v>14</v>
      </c>
      <c r="G30" s="23" t="s">
        <v>51</v>
      </c>
      <c r="H30" s="23">
        <v>25</v>
      </c>
      <c r="I30" s="31">
        <v>41288</v>
      </c>
      <c r="J30" s="31">
        <v>41659</v>
      </c>
      <c r="K30" s="70">
        <v>5</v>
      </c>
      <c r="L30" s="2" t="s">
        <v>69</v>
      </c>
      <c r="M30" s="2" t="s">
        <v>69</v>
      </c>
      <c r="N30" s="2" t="s">
        <v>69</v>
      </c>
      <c r="O30" s="2" t="s">
        <v>69</v>
      </c>
      <c r="P30" s="2" t="s">
        <v>69</v>
      </c>
      <c r="Q30" s="1" t="s">
        <v>69</v>
      </c>
      <c r="R30" s="32">
        <v>722.2</v>
      </c>
      <c r="S30" s="35" t="s">
        <v>3</v>
      </c>
      <c r="T30" s="36">
        <v>301</v>
      </c>
      <c r="U30" s="36">
        <v>2581460</v>
      </c>
      <c r="V30" s="35">
        <v>6860.9510780000001</v>
      </c>
      <c r="W30" s="35">
        <v>0.68913899999999995</v>
      </c>
      <c r="X30" s="36">
        <v>1909</v>
      </c>
      <c r="Y30" s="36">
        <v>1801</v>
      </c>
      <c r="Z30" s="37">
        <v>0.217</v>
      </c>
      <c r="AA30" s="37">
        <v>4</v>
      </c>
      <c r="AB30" s="37">
        <v>13.669</v>
      </c>
      <c r="AC30" s="37">
        <v>19.198</v>
      </c>
      <c r="AD30" s="35">
        <v>2196.7718431372546</v>
      </c>
      <c r="AE30" s="35">
        <v>40493.490196078434</v>
      </c>
      <c r="AF30" s="35">
        <v>138376.37937254904</v>
      </c>
      <c r="AG30" s="35">
        <v>194348.50619607844</v>
      </c>
      <c r="AH30" s="35">
        <v>8.5098039215686263E-4</v>
      </c>
      <c r="AI30" s="35">
        <v>1.5686274509803921E-2</v>
      </c>
      <c r="AJ30" s="35">
        <v>5.3603921568627456E-2</v>
      </c>
      <c r="AK30" s="35">
        <v>7.5286274509803922E-2</v>
      </c>
      <c r="AL30" s="35">
        <v>0.14542745098039217</v>
      </c>
      <c r="AM30" s="35">
        <v>5.8515801963110762E-3</v>
      </c>
      <c r="AN30" s="35">
        <v>0.10786322942508898</v>
      </c>
      <c r="AO30" s="35">
        <v>0.36859562075288532</v>
      </c>
      <c r="AP30" s="35">
        <v>0.51768956962571455</v>
      </c>
      <c r="AS30" s="30"/>
      <c r="AT30" s="35"/>
      <c r="AU30" s="36"/>
      <c r="AV30" s="29"/>
      <c r="AW30" s="31"/>
    </row>
    <row r="31" spans="1:49" x14ac:dyDescent="0.55000000000000004">
      <c r="A31" s="70">
        <v>21910302831</v>
      </c>
      <c r="B31" s="30">
        <v>37</v>
      </c>
      <c r="C31" s="33" t="s">
        <v>70</v>
      </c>
      <c r="D31" s="30">
        <v>295</v>
      </c>
      <c r="E31" s="30" t="s">
        <v>15</v>
      </c>
      <c r="F31" s="30" t="s">
        <v>14</v>
      </c>
      <c r="G31" s="23" t="s">
        <v>51</v>
      </c>
      <c r="H31" s="23">
        <v>250</v>
      </c>
      <c r="I31" s="31">
        <v>41204</v>
      </c>
      <c r="J31" s="31">
        <v>41562</v>
      </c>
      <c r="K31" s="70">
        <v>2</v>
      </c>
      <c r="L31" s="2" t="s">
        <v>69</v>
      </c>
      <c r="M31" s="2" t="s">
        <v>69</v>
      </c>
      <c r="N31" s="2" t="s">
        <v>69</v>
      </c>
      <c r="O31" s="2" t="s">
        <v>69</v>
      </c>
      <c r="P31" s="1" t="s">
        <v>69</v>
      </c>
      <c r="Q31" s="1" t="s">
        <v>69</v>
      </c>
      <c r="R31" s="32">
        <v>662.1</v>
      </c>
      <c r="S31" s="35" t="s">
        <v>0</v>
      </c>
      <c r="T31" s="36">
        <v>251</v>
      </c>
      <c r="U31" s="36">
        <v>2751147</v>
      </c>
      <c r="V31" s="35">
        <v>7193.7593029999998</v>
      </c>
      <c r="W31" s="35">
        <v>0.66805400000000004</v>
      </c>
      <c r="X31" s="36">
        <v>1856</v>
      </c>
      <c r="Y31" s="36">
        <v>1996</v>
      </c>
      <c r="Z31" s="37">
        <v>1.357</v>
      </c>
      <c r="AA31" s="37">
        <v>4.681</v>
      </c>
      <c r="AB31" s="37">
        <v>10.923</v>
      </c>
      <c r="AC31" s="37">
        <v>10.884</v>
      </c>
      <c r="AD31" s="35">
        <v>14640.417564705882</v>
      </c>
      <c r="AE31" s="35">
        <v>50502.427870588239</v>
      </c>
      <c r="AF31" s="35">
        <v>117846.19090588237</v>
      </c>
      <c r="AG31" s="35">
        <v>117425.42724705883</v>
      </c>
      <c r="AH31" s="35">
        <v>5.3215686274509805E-3</v>
      </c>
      <c r="AI31" s="35">
        <v>1.835686274509804E-2</v>
      </c>
      <c r="AJ31" s="35">
        <v>4.2835294117647062E-2</v>
      </c>
      <c r="AK31" s="35">
        <v>4.2682352941176477E-2</v>
      </c>
      <c r="AL31" s="35">
        <v>0.10919607843137255</v>
      </c>
      <c r="AM31" s="35">
        <v>4.8734063566169869E-2</v>
      </c>
      <c r="AN31" s="35">
        <v>0.16810917579457713</v>
      </c>
      <c r="AO31" s="35">
        <v>0.39227868558089424</v>
      </c>
      <c r="AP31" s="35">
        <v>0.39087807505835881</v>
      </c>
      <c r="AS31" s="30"/>
      <c r="AT31" s="35"/>
      <c r="AU31" s="36"/>
      <c r="AV31" s="29"/>
      <c r="AW31" s="31"/>
    </row>
    <row r="32" spans="1:49" x14ac:dyDescent="0.55000000000000004">
      <c r="A32" s="70">
        <v>21910302881</v>
      </c>
      <c r="B32" s="30">
        <v>41</v>
      </c>
      <c r="C32" s="33" t="s">
        <v>70</v>
      </c>
      <c r="D32" s="30">
        <v>534</v>
      </c>
      <c r="E32" s="30" t="s">
        <v>15</v>
      </c>
      <c r="F32" s="30" t="s">
        <v>14</v>
      </c>
      <c r="G32" s="23" t="s">
        <v>51</v>
      </c>
      <c r="H32" s="23">
        <v>250</v>
      </c>
      <c r="I32" s="31">
        <v>41233</v>
      </c>
      <c r="J32" s="31">
        <v>41591</v>
      </c>
      <c r="K32" s="70">
        <v>3</v>
      </c>
      <c r="L32" s="2" t="s">
        <v>69</v>
      </c>
      <c r="M32" s="2" t="s">
        <v>69</v>
      </c>
      <c r="N32" s="2" t="s">
        <v>69</v>
      </c>
      <c r="O32" s="2" t="s">
        <v>69</v>
      </c>
      <c r="P32" s="1" t="s">
        <v>69</v>
      </c>
      <c r="Q32" s="1" t="s">
        <v>69</v>
      </c>
      <c r="R32" s="32">
        <v>973.3</v>
      </c>
      <c r="S32" s="35" t="s">
        <v>2</v>
      </c>
      <c r="T32" s="36">
        <v>91</v>
      </c>
      <c r="U32" s="36">
        <v>2990495</v>
      </c>
      <c r="V32" s="35">
        <v>6826.7574640000003</v>
      </c>
      <c r="W32" s="35">
        <v>0.80635100000000004</v>
      </c>
      <c r="X32" s="36">
        <v>1905</v>
      </c>
      <c r="Y32" s="36">
        <v>1954</v>
      </c>
      <c r="Z32" s="37">
        <v>2.21</v>
      </c>
      <c r="AA32" s="37">
        <v>7.3710000000000004</v>
      </c>
      <c r="AB32" s="37">
        <v>11.063000000000001</v>
      </c>
      <c r="AC32" s="37">
        <v>5.0289999999999999</v>
      </c>
      <c r="AD32" s="35">
        <v>25917.623333333333</v>
      </c>
      <c r="AE32" s="35">
        <v>86442.89664705882</v>
      </c>
      <c r="AF32" s="35">
        <v>129740.57327450981</v>
      </c>
      <c r="AG32" s="35">
        <v>58977.252372549025</v>
      </c>
      <c r="AH32" s="35">
        <v>8.6666666666666663E-3</v>
      </c>
      <c r="AI32" s="35">
        <v>2.8905882352941177E-2</v>
      </c>
      <c r="AJ32" s="35">
        <v>4.3384313725490196E-2</v>
      </c>
      <c r="AK32" s="35">
        <v>1.9721568627450982E-2</v>
      </c>
      <c r="AL32" s="35">
        <v>0.10067843137254902</v>
      </c>
      <c r="AM32" s="35">
        <v>8.6082654929303157E-2</v>
      </c>
      <c r="AN32" s="35">
        <v>0.28711097261714641</v>
      </c>
      <c r="AO32" s="35">
        <v>0.43091964320492349</v>
      </c>
      <c r="AP32" s="35">
        <v>0.19588672924862699</v>
      </c>
      <c r="AS32" s="30"/>
      <c r="AT32" s="35"/>
      <c r="AU32" s="36"/>
      <c r="AV32" s="29"/>
      <c r="AW32" s="31"/>
    </row>
    <row r="33" spans="1:49" x14ac:dyDescent="0.55000000000000004">
      <c r="A33" s="70">
        <v>21910302832</v>
      </c>
      <c r="B33" s="30">
        <v>475</v>
      </c>
      <c r="C33" s="33" t="s">
        <v>70</v>
      </c>
      <c r="D33" s="30">
        <v>301</v>
      </c>
      <c r="E33" s="30" t="s">
        <v>15</v>
      </c>
      <c r="F33" s="30" t="s">
        <v>14</v>
      </c>
      <c r="G33" s="23" t="s">
        <v>51</v>
      </c>
      <c r="H33" s="23">
        <v>250</v>
      </c>
      <c r="I33" s="31">
        <v>41206</v>
      </c>
      <c r="J33" s="31">
        <v>41562</v>
      </c>
      <c r="K33" s="70">
        <v>2</v>
      </c>
      <c r="L33" s="2" t="s">
        <v>69</v>
      </c>
      <c r="M33" s="2" t="s">
        <v>69</v>
      </c>
      <c r="N33" s="2" t="s">
        <v>69</v>
      </c>
      <c r="O33" s="2" t="s">
        <v>69</v>
      </c>
      <c r="P33" s="1" t="s">
        <v>69</v>
      </c>
      <c r="Q33" s="1" t="s">
        <v>69</v>
      </c>
      <c r="R33" s="32">
        <v>733.3</v>
      </c>
      <c r="S33" s="35" t="s">
        <v>1</v>
      </c>
      <c r="T33" s="36">
        <v>221</v>
      </c>
      <c r="U33" s="36">
        <v>2723286</v>
      </c>
      <c r="V33" s="35">
        <v>7100.4786029999996</v>
      </c>
      <c r="W33" s="35">
        <v>0.67877799999999999</v>
      </c>
      <c r="X33" s="36">
        <v>1908</v>
      </c>
      <c r="Y33" s="36">
        <v>1949</v>
      </c>
      <c r="Z33" s="37">
        <v>0.59599999999999997</v>
      </c>
      <c r="AA33" s="37">
        <v>5.2759999999999998</v>
      </c>
      <c r="AB33" s="37">
        <v>10.901999999999999</v>
      </c>
      <c r="AC33" s="37">
        <v>13.734</v>
      </c>
      <c r="AD33" s="35">
        <v>6365.0135529411764</v>
      </c>
      <c r="AE33" s="35">
        <v>56345.321317647053</v>
      </c>
      <c r="AF33" s="35">
        <v>116428.48616470589</v>
      </c>
      <c r="AG33" s="35">
        <v>146672.98009411767</v>
      </c>
      <c r="AH33" s="35">
        <v>2.3372549019607843E-3</v>
      </c>
      <c r="AI33" s="35">
        <v>2.069019607843137E-2</v>
      </c>
      <c r="AJ33" s="35">
        <v>4.2752941176470591E-2</v>
      </c>
      <c r="AK33" s="35">
        <v>5.3858823529411771E-2</v>
      </c>
      <c r="AL33" s="35">
        <v>0.11963921568627452</v>
      </c>
      <c r="AM33" s="35">
        <v>1.9535859446702504E-2</v>
      </c>
      <c r="AN33" s="35">
        <v>0.1729382457060443</v>
      </c>
      <c r="AO33" s="35">
        <v>0.35734889209387699</v>
      </c>
      <c r="AP33" s="35">
        <v>0.45017700275337619</v>
      </c>
      <c r="AS33" s="30"/>
      <c r="AT33" s="35"/>
      <c r="AU33" s="36"/>
      <c r="AV33" s="29"/>
      <c r="AW33" s="31"/>
    </row>
    <row r="34" spans="1:49" x14ac:dyDescent="0.55000000000000004">
      <c r="A34" s="70">
        <v>21910302882</v>
      </c>
      <c r="B34" s="30">
        <v>618</v>
      </c>
      <c r="C34" s="33" t="s">
        <v>70</v>
      </c>
      <c r="D34" s="30">
        <v>538</v>
      </c>
      <c r="E34" s="30" t="s">
        <v>15</v>
      </c>
      <c r="F34" s="30" t="s">
        <v>14</v>
      </c>
      <c r="G34" s="23" t="s">
        <v>51</v>
      </c>
      <c r="H34" s="23">
        <v>250</v>
      </c>
      <c r="I34" s="31">
        <v>41234</v>
      </c>
      <c r="J34" s="31">
        <v>41591</v>
      </c>
      <c r="K34" s="70">
        <v>3</v>
      </c>
      <c r="L34" s="2" t="s">
        <v>69</v>
      </c>
      <c r="M34" s="2" t="s">
        <v>69</v>
      </c>
      <c r="N34" s="2" t="s">
        <v>69</v>
      </c>
      <c r="O34" s="2" t="s">
        <v>69</v>
      </c>
      <c r="P34" s="1" t="s">
        <v>69</v>
      </c>
      <c r="Q34" s="1" t="s">
        <v>69</v>
      </c>
      <c r="R34" s="32">
        <v>624.70000000000005</v>
      </c>
      <c r="S34" s="35" t="s">
        <v>2</v>
      </c>
      <c r="T34" s="36">
        <v>501</v>
      </c>
      <c r="U34" s="36">
        <v>2277152</v>
      </c>
      <c r="V34" s="35">
        <v>6283.9302630000002</v>
      </c>
      <c r="W34" s="35">
        <v>0.72466799999999998</v>
      </c>
      <c r="X34" s="36">
        <v>1907</v>
      </c>
      <c r="Y34" s="36">
        <v>1625</v>
      </c>
      <c r="Z34" s="37">
        <v>1.6970000000000001</v>
      </c>
      <c r="AA34" s="37">
        <v>5.66</v>
      </c>
      <c r="AB34" s="37">
        <v>12.608000000000001</v>
      </c>
      <c r="AC34" s="37">
        <v>12.022</v>
      </c>
      <c r="AD34" s="35">
        <v>15154.223309803921</v>
      </c>
      <c r="AE34" s="35">
        <v>50543.844392156861</v>
      </c>
      <c r="AF34" s="35">
        <v>112589.53888627452</v>
      </c>
      <c r="AG34" s="35">
        <v>107356.55429019609</v>
      </c>
      <c r="AH34" s="35">
        <v>6.6549019607843136E-3</v>
      </c>
      <c r="AI34" s="35">
        <v>2.219607843137255E-2</v>
      </c>
      <c r="AJ34" s="35">
        <v>4.9443137254901966E-2</v>
      </c>
      <c r="AK34" s="35">
        <v>4.714509803921569E-2</v>
      </c>
      <c r="AL34" s="35">
        <v>0.12543921568627453</v>
      </c>
      <c r="AM34" s="35">
        <v>5.3052802701097308E-2</v>
      </c>
      <c r="AN34" s="35">
        <v>0.17694688467189792</v>
      </c>
      <c r="AO34" s="35">
        <v>0.3941601275518179</v>
      </c>
      <c r="AP34" s="35">
        <v>0.37584018507518674</v>
      </c>
      <c r="AS34" s="30"/>
      <c r="AT34" s="35"/>
      <c r="AU34" s="36"/>
      <c r="AV34" s="29"/>
      <c r="AW34" s="31"/>
    </row>
    <row r="35" spans="1:49" x14ac:dyDescent="0.55000000000000004">
      <c r="A35" s="70">
        <v>21910302892</v>
      </c>
      <c r="B35" s="30">
        <v>825</v>
      </c>
      <c r="C35" s="33" t="s">
        <v>70</v>
      </c>
      <c r="D35" s="30">
        <v>536</v>
      </c>
      <c r="E35" s="30" t="s">
        <v>15</v>
      </c>
      <c r="F35" s="30" t="s">
        <v>14</v>
      </c>
      <c r="G35" s="23" t="s">
        <v>51</v>
      </c>
      <c r="H35" s="23">
        <v>250</v>
      </c>
      <c r="I35" s="31">
        <v>41236</v>
      </c>
      <c r="J35" s="31">
        <v>41591</v>
      </c>
      <c r="K35" s="70">
        <v>3</v>
      </c>
      <c r="L35" s="2" t="s">
        <v>69</v>
      </c>
      <c r="M35" s="2" t="s">
        <v>69</v>
      </c>
      <c r="N35" s="2" t="s">
        <v>69</v>
      </c>
      <c r="O35" s="2" t="s">
        <v>69</v>
      </c>
      <c r="P35" s="1" t="s">
        <v>69</v>
      </c>
      <c r="Q35" s="1" t="s">
        <v>69</v>
      </c>
      <c r="R35" s="32">
        <v>710.4</v>
      </c>
      <c r="S35" s="35" t="s">
        <v>2</v>
      </c>
      <c r="T35" s="36">
        <v>401</v>
      </c>
      <c r="U35" s="36">
        <v>2259768</v>
      </c>
      <c r="V35" s="35">
        <v>6085.7982279999997</v>
      </c>
      <c r="W35" s="35">
        <v>0.76672300000000004</v>
      </c>
      <c r="X35" s="36">
        <v>1772</v>
      </c>
      <c r="Y35" s="36">
        <v>1749</v>
      </c>
      <c r="Z35" s="37">
        <v>2.0910000000000002</v>
      </c>
      <c r="AA35" s="37">
        <v>3.7069999999999999</v>
      </c>
      <c r="AB35" s="37">
        <v>10.375999999999999</v>
      </c>
      <c r="AC35" s="37">
        <v>16.521999999999998</v>
      </c>
      <c r="AD35" s="35">
        <v>18530.097600000001</v>
      </c>
      <c r="AE35" s="35">
        <v>32850.823435294114</v>
      </c>
      <c r="AF35" s="35">
        <v>91950.403011764705</v>
      </c>
      <c r="AG35" s="35">
        <v>146415.24272941175</v>
      </c>
      <c r="AH35" s="35">
        <v>8.2000000000000007E-3</v>
      </c>
      <c r="AI35" s="35">
        <v>1.4537254901960783E-2</v>
      </c>
      <c r="AJ35" s="35">
        <v>4.069019607843137E-2</v>
      </c>
      <c r="AK35" s="35">
        <v>6.4792156862745087E-2</v>
      </c>
      <c r="AL35" s="35">
        <v>0.12821960784313724</v>
      </c>
      <c r="AM35" s="35">
        <v>6.395277709811599E-2</v>
      </c>
      <c r="AN35" s="35">
        <v>0.11337778321507219</v>
      </c>
      <c r="AO35" s="35">
        <v>0.31734768779055544</v>
      </c>
      <c r="AP35" s="35">
        <v>0.50532175189625639</v>
      </c>
      <c r="AS35" s="30"/>
      <c r="AT35" s="35"/>
      <c r="AU35" s="36"/>
      <c r="AV35" s="29"/>
      <c r="AW35" s="31"/>
    </row>
    <row r="36" spans="1:49" x14ac:dyDescent="0.55000000000000004">
      <c r="A36" s="70">
        <v>21910302891</v>
      </c>
      <c r="B36" s="30">
        <v>901</v>
      </c>
      <c r="C36" s="33" t="s">
        <v>70</v>
      </c>
      <c r="D36" s="30">
        <v>541</v>
      </c>
      <c r="E36" s="30" t="s">
        <v>15</v>
      </c>
      <c r="F36" s="30" t="s">
        <v>14</v>
      </c>
      <c r="G36" s="23" t="s">
        <v>51</v>
      </c>
      <c r="H36" s="23">
        <v>250</v>
      </c>
      <c r="I36" s="31">
        <v>41234</v>
      </c>
      <c r="J36" s="31">
        <v>41591</v>
      </c>
      <c r="K36" s="70">
        <v>3</v>
      </c>
      <c r="L36" s="2" t="s">
        <v>69</v>
      </c>
      <c r="M36" s="2" t="s">
        <v>69</v>
      </c>
      <c r="N36" s="2" t="s">
        <v>69</v>
      </c>
      <c r="O36" s="2" t="s">
        <v>69</v>
      </c>
      <c r="P36" s="1" t="s">
        <v>69</v>
      </c>
      <c r="Q36" s="1" t="s">
        <v>69</v>
      </c>
      <c r="R36" s="32">
        <v>714</v>
      </c>
      <c r="S36" s="35" t="s">
        <v>3</v>
      </c>
      <c r="T36" s="36">
        <v>301</v>
      </c>
      <c r="U36" s="36">
        <v>2893656</v>
      </c>
      <c r="V36" s="35">
        <v>7216.4988050000002</v>
      </c>
      <c r="W36" s="35">
        <v>0.69823800000000003</v>
      </c>
      <c r="X36" s="36">
        <v>1915</v>
      </c>
      <c r="Y36" s="36">
        <v>1971</v>
      </c>
      <c r="Z36" s="37">
        <v>0.19800000000000001</v>
      </c>
      <c r="AA36" s="37">
        <v>1.677</v>
      </c>
      <c r="AB36" s="37">
        <v>6.2770000000000001</v>
      </c>
      <c r="AC36" s="37">
        <v>11.234</v>
      </c>
      <c r="AD36" s="35">
        <v>2246.8387764705885</v>
      </c>
      <c r="AE36" s="35">
        <v>19030.043576470587</v>
      </c>
      <c r="AF36" s="35">
        <v>71229.328282352944</v>
      </c>
      <c r="AG36" s="35">
        <v>127479.73138823529</v>
      </c>
      <c r="AH36" s="35">
        <v>7.7647058823529427E-4</v>
      </c>
      <c r="AI36" s="35">
        <v>6.5764705882352939E-3</v>
      </c>
      <c r="AJ36" s="35">
        <v>2.4615686274509805E-2</v>
      </c>
      <c r="AK36" s="35">
        <v>4.4054901960784314E-2</v>
      </c>
      <c r="AL36" s="35">
        <v>7.6023529411764698E-2</v>
      </c>
      <c r="AM36" s="35">
        <v>1.0213556174558963E-2</v>
      </c>
      <c r="AN36" s="35">
        <v>8.6505725781491807E-2</v>
      </c>
      <c r="AO36" s="35">
        <v>0.32379036418033635</v>
      </c>
      <c r="AP36" s="35">
        <v>0.57949035386361303</v>
      </c>
      <c r="AS36" s="30"/>
      <c r="AT36" s="35"/>
      <c r="AU36" s="36"/>
      <c r="AV36" s="29"/>
      <c r="AW36" s="31"/>
    </row>
    <row r="37" spans="1:49" x14ac:dyDescent="0.55000000000000004">
      <c r="A37" s="70">
        <v>21910303051</v>
      </c>
      <c r="B37" s="30">
        <v>125</v>
      </c>
      <c r="C37" s="33" t="s">
        <v>70</v>
      </c>
      <c r="D37" s="30">
        <v>550</v>
      </c>
      <c r="E37" s="30" t="s">
        <v>15</v>
      </c>
      <c r="F37" s="30" t="s">
        <v>14</v>
      </c>
      <c r="G37" s="23" t="s">
        <v>51</v>
      </c>
      <c r="H37" s="23">
        <v>2500</v>
      </c>
      <c r="I37" s="31">
        <v>41233</v>
      </c>
      <c r="J37" s="31">
        <v>41591</v>
      </c>
      <c r="K37" s="70">
        <v>3</v>
      </c>
      <c r="L37" s="2" t="s">
        <v>69</v>
      </c>
      <c r="M37" s="2" t="s">
        <v>69</v>
      </c>
      <c r="N37" s="2" t="s">
        <v>69</v>
      </c>
      <c r="O37" s="2" t="s">
        <v>69</v>
      </c>
      <c r="P37" s="1" t="s">
        <v>69</v>
      </c>
      <c r="Q37" s="1" t="s">
        <v>69</v>
      </c>
      <c r="R37" s="32">
        <v>648.6</v>
      </c>
      <c r="S37" s="35" t="s">
        <v>2</v>
      </c>
      <c r="T37" s="36">
        <v>501</v>
      </c>
      <c r="U37" s="36">
        <v>2256358</v>
      </c>
      <c r="V37" s="35">
        <v>6210.6754289999999</v>
      </c>
      <c r="W37" s="35">
        <v>0.73508899999999999</v>
      </c>
      <c r="X37" s="36">
        <v>1895</v>
      </c>
      <c r="Y37" s="36">
        <v>1590</v>
      </c>
      <c r="Z37" s="37">
        <v>0.16600000000000001</v>
      </c>
      <c r="AA37" s="37">
        <v>3.3879999999999999</v>
      </c>
      <c r="AB37" s="37">
        <v>13.24</v>
      </c>
      <c r="AC37" s="37">
        <v>20.643000000000001</v>
      </c>
      <c r="AD37" s="35">
        <v>1468.8448156862746</v>
      </c>
      <c r="AE37" s="35">
        <v>29978.591780392158</v>
      </c>
      <c r="AF37" s="35">
        <v>117153.64674509804</v>
      </c>
      <c r="AG37" s="35">
        <v>182658.81644705881</v>
      </c>
      <c r="AH37" s="35">
        <v>6.5098039215686276E-4</v>
      </c>
      <c r="AI37" s="35">
        <v>1.3286274509803922E-2</v>
      </c>
      <c r="AJ37" s="35">
        <v>5.1921568627450981E-2</v>
      </c>
      <c r="AK37" s="35">
        <v>8.0952941176470589E-2</v>
      </c>
      <c r="AL37" s="35">
        <v>0.14681176470588234</v>
      </c>
      <c r="AM37" s="35">
        <v>4.4341159815156133E-3</v>
      </c>
      <c r="AN37" s="35">
        <v>9.0498704490210233E-2</v>
      </c>
      <c r="AO37" s="35">
        <v>0.35366081683895617</v>
      </c>
      <c r="AP37" s="35">
        <v>0.55140636268931809</v>
      </c>
      <c r="AS37" s="30"/>
      <c r="AT37" s="35"/>
      <c r="AU37" s="36"/>
      <c r="AV37" s="29"/>
      <c r="AW37" s="31"/>
    </row>
    <row r="38" spans="1:49" x14ac:dyDescent="0.55000000000000004">
      <c r="A38" s="70">
        <v>21910302992</v>
      </c>
      <c r="B38" s="30">
        <v>227</v>
      </c>
      <c r="C38" s="33" t="s">
        <v>70</v>
      </c>
      <c r="D38" s="30">
        <v>317</v>
      </c>
      <c r="E38" s="30" t="s">
        <v>15</v>
      </c>
      <c r="F38" s="30" t="s">
        <v>14</v>
      </c>
      <c r="G38" s="23" t="s">
        <v>51</v>
      </c>
      <c r="H38" s="23">
        <v>2500</v>
      </c>
      <c r="I38" s="31">
        <v>41206</v>
      </c>
      <c r="J38" s="31">
        <v>41562</v>
      </c>
      <c r="K38" s="70">
        <v>2</v>
      </c>
      <c r="L38" s="2" t="s">
        <v>69</v>
      </c>
      <c r="M38" s="2" t="s">
        <v>69</v>
      </c>
      <c r="N38" s="2" t="s">
        <v>69</v>
      </c>
      <c r="O38" s="2" t="s">
        <v>69</v>
      </c>
      <c r="P38" s="1" t="s">
        <v>69</v>
      </c>
      <c r="Q38" s="1" t="s">
        <v>69</v>
      </c>
      <c r="R38" s="32">
        <v>818.3</v>
      </c>
      <c r="S38" s="35" t="s">
        <v>0</v>
      </c>
      <c r="T38" s="36">
        <v>341</v>
      </c>
      <c r="U38" s="36">
        <v>2613454</v>
      </c>
      <c r="V38" s="35">
        <v>6806.6581850000002</v>
      </c>
      <c r="W38" s="35">
        <v>0.70885399999999998</v>
      </c>
      <c r="X38" s="36">
        <v>1917</v>
      </c>
      <c r="Y38" s="36">
        <v>1736</v>
      </c>
      <c r="Z38" s="37">
        <v>0.502</v>
      </c>
      <c r="AA38" s="37">
        <v>4.91</v>
      </c>
      <c r="AB38" s="37">
        <v>14.22</v>
      </c>
      <c r="AC38" s="37">
        <v>25.338999999999999</v>
      </c>
      <c r="AD38" s="35">
        <v>5144.9172862745099</v>
      </c>
      <c r="AE38" s="35">
        <v>50321.800549019608</v>
      </c>
      <c r="AF38" s="35">
        <v>145738.49364705884</v>
      </c>
      <c r="AG38" s="35">
        <v>259695.33688627448</v>
      </c>
      <c r="AH38" s="35">
        <v>1.9686274509803921E-3</v>
      </c>
      <c r="AI38" s="35">
        <v>1.9254901960784315E-2</v>
      </c>
      <c r="AJ38" s="35">
        <v>5.5764705882352952E-2</v>
      </c>
      <c r="AK38" s="35">
        <v>9.9368627450980379E-2</v>
      </c>
      <c r="AL38" s="35">
        <v>0.17635686274509804</v>
      </c>
      <c r="AM38" s="35">
        <v>1.1162749327344288E-2</v>
      </c>
      <c r="AN38" s="35">
        <v>0.1091814725045029</v>
      </c>
      <c r="AO38" s="35">
        <v>0.31620377576660519</v>
      </c>
      <c r="AP38" s="35">
        <v>0.56345200240154758</v>
      </c>
      <c r="AS38" s="30"/>
      <c r="AT38" s="35"/>
      <c r="AU38" s="36"/>
      <c r="AV38" s="29"/>
      <c r="AW38" s="31"/>
    </row>
    <row r="39" spans="1:49" x14ac:dyDescent="0.55000000000000004">
      <c r="A39" s="70">
        <v>21910302982</v>
      </c>
      <c r="B39" s="30">
        <v>1056</v>
      </c>
      <c r="C39" s="33" t="s">
        <v>70</v>
      </c>
      <c r="D39" s="30">
        <v>324</v>
      </c>
      <c r="E39" s="30" t="s">
        <v>15</v>
      </c>
      <c r="F39" s="30" t="s">
        <v>14</v>
      </c>
      <c r="G39" s="23" t="s">
        <v>51</v>
      </c>
      <c r="H39" s="23">
        <v>2500</v>
      </c>
      <c r="I39" s="31">
        <v>41204</v>
      </c>
      <c r="J39" s="31">
        <v>41562</v>
      </c>
      <c r="K39" s="70">
        <v>2</v>
      </c>
      <c r="L39" s="2" t="s">
        <v>69</v>
      </c>
      <c r="M39" s="2" t="s">
        <v>69</v>
      </c>
      <c r="N39" s="2" t="s">
        <v>69</v>
      </c>
      <c r="O39" s="2" t="s">
        <v>69</v>
      </c>
      <c r="P39" s="1" t="s">
        <v>69</v>
      </c>
      <c r="Q39" s="1" t="s">
        <v>69</v>
      </c>
      <c r="R39" s="32">
        <v>751.9</v>
      </c>
      <c r="S39" s="35" t="s">
        <v>1</v>
      </c>
      <c r="T39" s="36">
        <v>141</v>
      </c>
      <c r="U39" s="36">
        <v>2372729</v>
      </c>
      <c r="V39" s="35">
        <v>6513.536865</v>
      </c>
      <c r="W39" s="35">
        <v>0.70278799999999997</v>
      </c>
      <c r="X39" s="36">
        <v>1783</v>
      </c>
      <c r="Y39" s="36">
        <v>1743</v>
      </c>
      <c r="Z39" s="37">
        <v>0.19900000000000001</v>
      </c>
      <c r="AA39" s="37">
        <v>3.8109999999999999</v>
      </c>
      <c r="AB39" s="37">
        <v>15.834</v>
      </c>
      <c r="AC39" s="37">
        <v>29.494</v>
      </c>
      <c r="AD39" s="35">
        <v>1851.6591019607843</v>
      </c>
      <c r="AE39" s="35">
        <v>35460.6675254902</v>
      </c>
      <c r="AF39" s="35">
        <v>147332.51367058823</v>
      </c>
      <c r="AG39" s="35">
        <v>274436.34951372549</v>
      </c>
      <c r="AH39" s="35">
        <v>7.803921568627451E-4</v>
      </c>
      <c r="AI39" s="35">
        <v>1.4945098039215688E-2</v>
      </c>
      <c r="AJ39" s="35">
        <v>6.209411764705882E-2</v>
      </c>
      <c r="AK39" s="35">
        <v>0.11566274509803921</v>
      </c>
      <c r="AL39" s="35">
        <v>0.19348235294117647</v>
      </c>
      <c r="AM39" s="35">
        <v>4.0334022457335118E-3</v>
      </c>
      <c r="AN39" s="35">
        <v>7.7242693258745804E-2</v>
      </c>
      <c r="AO39" s="35">
        <v>0.32092910130122826</v>
      </c>
      <c r="AP39" s="35">
        <v>0.59779480319429246</v>
      </c>
      <c r="AS39" s="30"/>
      <c r="AT39" s="35"/>
      <c r="AU39" s="36"/>
      <c r="AV39" s="29"/>
      <c r="AW39" s="31"/>
    </row>
    <row r="40" spans="1:49" x14ac:dyDescent="0.55000000000000004">
      <c r="A40" s="70">
        <v>21910303052</v>
      </c>
      <c r="B40" s="30">
        <v>1082</v>
      </c>
      <c r="C40" s="33" t="s">
        <v>70</v>
      </c>
      <c r="D40" s="30">
        <v>551</v>
      </c>
      <c r="E40" s="30" t="s">
        <v>15</v>
      </c>
      <c r="F40" s="30" t="s">
        <v>14</v>
      </c>
      <c r="G40" s="23" t="s">
        <v>51</v>
      </c>
      <c r="H40" s="23">
        <v>2500</v>
      </c>
      <c r="I40" s="31">
        <v>41233</v>
      </c>
      <c r="J40" s="31">
        <v>41591</v>
      </c>
      <c r="K40" s="70">
        <v>3</v>
      </c>
      <c r="L40" s="2" t="s">
        <v>69</v>
      </c>
      <c r="M40" s="2" t="s">
        <v>69</v>
      </c>
      <c r="N40" s="2" t="s">
        <v>69</v>
      </c>
      <c r="O40" s="2" t="s">
        <v>69</v>
      </c>
      <c r="P40" s="1" t="s">
        <v>69</v>
      </c>
      <c r="Q40" s="1" t="s">
        <v>69</v>
      </c>
      <c r="R40" s="32">
        <v>732.7</v>
      </c>
      <c r="S40" s="35" t="s">
        <v>3</v>
      </c>
      <c r="T40" s="36">
        <v>301</v>
      </c>
      <c r="U40" s="36">
        <v>2606705</v>
      </c>
      <c r="V40" s="35">
        <v>6657.5353850000001</v>
      </c>
      <c r="W40" s="35">
        <v>0.73905200000000004</v>
      </c>
      <c r="X40" s="36">
        <v>1883</v>
      </c>
      <c r="Y40" s="36">
        <v>1908</v>
      </c>
      <c r="Z40" s="37">
        <v>0.3</v>
      </c>
      <c r="AA40" s="37">
        <v>4.8120000000000003</v>
      </c>
      <c r="AB40" s="37">
        <v>17.495000000000001</v>
      </c>
      <c r="AC40" s="37">
        <v>26.195</v>
      </c>
      <c r="AD40" s="35">
        <v>3066.7117647058822</v>
      </c>
      <c r="AE40" s="35">
        <v>49190.056705882358</v>
      </c>
      <c r="AF40" s="35">
        <v>178840.40774509805</v>
      </c>
      <c r="AG40" s="35">
        <v>267775.04892156861</v>
      </c>
      <c r="AH40" s="35">
        <v>1.176470588235294E-3</v>
      </c>
      <c r="AI40" s="35">
        <v>1.8870588235294118E-2</v>
      </c>
      <c r="AJ40" s="35">
        <v>6.8607843137254904E-2</v>
      </c>
      <c r="AK40" s="35">
        <v>0.10272549019607842</v>
      </c>
      <c r="AL40" s="35">
        <v>0.19138039215686276</v>
      </c>
      <c r="AM40" s="35">
        <v>6.1472890455309204E-3</v>
      </c>
      <c r="AN40" s="35">
        <v>9.8602516290315967E-2</v>
      </c>
      <c r="AO40" s="35">
        <v>0.35848940617187819</v>
      </c>
      <c r="AP40" s="35">
        <v>0.53676078849227482</v>
      </c>
      <c r="AS40" s="30"/>
      <c r="AT40" s="35"/>
      <c r="AU40" s="36"/>
      <c r="AV40" s="29"/>
      <c r="AW40" s="31"/>
    </row>
    <row r="41" spans="1:49" x14ac:dyDescent="0.55000000000000004">
      <c r="A41" s="70">
        <v>21910302981</v>
      </c>
      <c r="B41" s="30">
        <v>1306</v>
      </c>
      <c r="C41" s="33" t="s">
        <v>70</v>
      </c>
      <c r="D41" s="30">
        <v>320</v>
      </c>
      <c r="E41" s="30" t="s">
        <v>15</v>
      </c>
      <c r="F41" s="30" t="s">
        <v>14</v>
      </c>
      <c r="G41" s="23" t="s">
        <v>51</v>
      </c>
      <c r="H41" s="23">
        <v>2500</v>
      </c>
      <c r="I41" s="31">
        <v>41204</v>
      </c>
      <c r="J41" s="31">
        <v>41562</v>
      </c>
      <c r="K41" s="70">
        <v>2</v>
      </c>
      <c r="L41" s="2" t="s">
        <v>69</v>
      </c>
      <c r="M41" s="2" t="s">
        <v>69</v>
      </c>
      <c r="N41" s="2" t="s">
        <v>69</v>
      </c>
      <c r="O41" s="2" t="s">
        <v>69</v>
      </c>
      <c r="P41" s="1" t="s">
        <v>69</v>
      </c>
      <c r="Q41" s="1" t="s">
        <v>69</v>
      </c>
      <c r="R41" s="32">
        <v>730.5</v>
      </c>
      <c r="S41" s="35" t="s">
        <v>1</v>
      </c>
      <c r="T41" s="36">
        <v>141</v>
      </c>
      <c r="U41" s="36">
        <v>2392349</v>
      </c>
      <c r="V41" s="35">
        <v>7218.6552259999999</v>
      </c>
      <c r="W41" s="35">
        <v>0.576928</v>
      </c>
      <c r="X41" s="36">
        <v>1693</v>
      </c>
      <c r="Y41" s="36">
        <v>2233</v>
      </c>
      <c r="Z41" s="37">
        <v>1.9510000000000001</v>
      </c>
      <c r="AA41" s="37">
        <v>9.2279999999999998</v>
      </c>
      <c r="AB41" s="37">
        <v>14.664999999999999</v>
      </c>
      <c r="AC41" s="37">
        <v>10.132</v>
      </c>
      <c r="AD41" s="35">
        <v>18303.815290196078</v>
      </c>
      <c r="AE41" s="35">
        <v>86574.888517647065</v>
      </c>
      <c r="AF41" s="35">
        <v>137583.52190196078</v>
      </c>
      <c r="AG41" s="35">
        <v>95056.00026666667</v>
      </c>
      <c r="AH41" s="35">
        <v>7.6509803921568625E-3</v>
      </c>
      <c r="AI41" s="35">
        <v>3.6188235294117653E-2</v>
      </c>
      <c r="AJ41" s="35">
        <v>5.7509803921568625E-2</v>
      </c>
      <c r="AK41" s="35">
        <v>3.9733333333333336E-2</v>
      </c>
      <c r="AL41" s="35">
        <v>0.14108235294117646</v>
      </c>
      <c r="AM41" s="35">
        <v>5.4230598176562152E-2</v>
      </c>
      <c r="AN41" s="35">
        <v>0.25650433622414948</v>
      </c>
      <c r="AO41" s="35">
        <v>0.40763286635534801</v>
      </c>
      <c r="AP41" s="35">
        <v>0.28163219924394045</v>
      </c>
      <c r="AS41" s="30"/>
      <c r="AT41" s="35"/>
      <c r="AU41" s="36"/>
      <c r="AV41" s="29"/>
      <c r="AW41" s="31"/>
    </row>
    <row r="42" spans="1:49" x14ac:dyDescent="0.55000000000000004">
      <c r="A42" s="70">
        <v>21910303122</v>
      </c>
      <c r="B42" s="30">
        <v>420</v>
      </c>
      <c r="C42" s="33" t="s">
        <v>70</v>
      </c>
      <c r="D42" s="30">
        <v>326</v>
      </c>
      <c r="E42" s="30" t="s">
        <v>15</v>
      </c>
      <c r="F42" s="30" t="s">
        <v>14</v>
      </c>
      <c r="G42" s="23" t="s">
        <v>51</v>
      </c>
      <c r="H42" s="23">
        <v>25000</v>
      </c>
      <c r="I42" s="31">
        <v>41205</v>
      </c>
      <c r="J42" s="31">
        <v>41562</v>
      </c>
      <c r="K42" s="70">
        <v>2</v>
      </c>
      <c r="L42" s="2" t="s">
        <v>69</v>
      </c>
      <c r="M42" s="2" t="s">
        <v>69</v>
      </c>
      <c r="N42" s="2" t="s">
        <v>69</v>
      </c>
      <c r="O42" s="2" t="s">
        <v>69</v>
      </c>
      <c r="P42" s="1" t="s">
        <v>69</v>
      </c>
      <c r="Q42" s="1" t="s">
        <v>69</v>
      </c>
      <c r="R42" s="32">
        <v>663.1</v>
      </c>
      <c r="S42" s="35" t="s">
        <v>0</v>
      </c>
      <c r="T42" s="36">
        <v>251</v>
      </c>
      <c r="U42" s="36">
        <v>2760306</v>
      </c>
      <c r="V42" s="35">
        <v>6942.3352420000001</v>
      </c>
      <c r="W42" s="35">
        <v>0.71970699999999999</v>
      </c>
      <c r="X42" s="36">
        <v>1915</v>
      </c>
      <c r="Y42" s="36">
        <v>1853</v>
      </c>
      <c r="Z42" s="37">
        <v>5.0000000000000001E-3</v>
      </c>
      <c r="AA42" s="37">
        <v>0.59699999999999998</v>
      </c>
      <c r="AB42" s="37">
        <v>1.8859999999999999</v>
      </c>
      <c r="AC42" s="37">
        <v>10.866</v>
      </c>
      <c r="AD42" s="35">
        <v>54.123647058823529</v>
      </c>
      <c r="AE42" s="35">
        <v>6462.36345882353</v>
      </c>
      <c r="AF42" s="35">
        <v>20415.439670588232</v>
      </c>
      <c r="AG42" s="35">
        <v>117621.50978823529</v>
      </c>
      <c r="AH42" s="35">
        <v>1.9607843137254903E-5</v>
      </c>
      <c r="AI42" s="35">
        <v>2.3411764705882354E-3</v>
      </c>
      <c r="AJ42" s="35">
        <v>7.3960784313725474E-3</v>
      </c>
      <c r="AK42" s="35">
        <v>4.2611764705882349E-2</v>
      </c>
      <c r="AL42" s="35">
        <v>5.2368627450980386E-2</v>
      </c>
      <c r="AM42" s="35">
        <v>3.7441964954320809E-4</v>
      </c>
      <c r="AN42" s="35">
        <v>4.4705706155459046E-2</v>
      </c>
      <c r="AO42" s="35">
        <v>0.14123109180769805</v>
      </c>
      <c r="AP42" s="35">
        <v>0.81368878238729969</v>
      </c>
      <c r="AS42" s="30"/>
      <c r="AT42" s="35"/>
      <c r="AU42" s="36"/>
      <c r="AV42" s="29"/>
      <c r="AW42" s="31"/>
    </row>
    <row r="43" spans="1:49" x14ac:dyDescent="0.55000000000000004">
      <c r="A43" s="70">
        <v>21910303121</v>
      </c>
      <c r="B43" s="30">
        <v>442</v>
      </c>
      <c r="C43" s="33" t="s">
        <v>70</v>
      </c>
      <c r="D43" s="30">
        <v>337</v>
      </c>
      <c r="E43" s="30" t="s">
        <v>15</v>
      </c>
      <c r="F43" s="30" t="s">
        <v>14</v>
      </c>
      <c r="G43" s="23" t="s">
        <v>51</v>
      </c>
      <c r="H43" s="23">
        <v>25000</v>
      </c>
      <c r="I43" s="31">
        <v>41204</v>
      </c>
      <c r="J43" s="31">
        <v>41562</v>
      </c>
      <c r="K43" s="70">
        <v>2</v>
      </c>
      <c r="L43" s="2" t="s">
        <v>69</v>
      </c>
      <c r="M43" s="2" t="s">
        <v>69</v>
      </c>
      <c r="N43" s="2" t="s">
        <v>69</v>
      </c>
      <c r="O43" s="2" t="s">
        <v>69</v>
      </c>
      <c r="P43" s="1" t="s">
        <v>69</v>
      </c>
      <c r="Q43" s="1" t="s">
        <v>69</v>
      </c>
      <c r="R43" s="32">
        <v>671.1</v>
      </c>
      <c r="S43" s="35" t="s">
        <v>2</v>
      </c>
      <c r="T43" s="36">
        <v>581</v>
      </c>
      <c r="U43" s="36">
        <v>2299632</v>
      </c>
      <c r="V43" s="35">
        <v>6288.3825360000001</v>
      </c>
      <c r="W43" s="35">
        <v>0.73078600000000005</v>
      </c>
      <c r="X43" s="36">
        <v>1907</v>
      </c>
      <c r="Y43" s="36">
        <v>1665</v>
      </c>
      <c r="Z43" s="37">
        <v>1.3120000000000001</v>
      </c>
      <c r="AA43" s="37">
        <v>5.0010000000000003</v>
      </c>
      <c r="AB43" s="37">
        <v>8.6120000000000001</v>
      </c>
      <c r="AC43" s="37">
        <v>7.7130000000000001</v>
      </c>
      <c r="AD43" s="35">
        <v>11831.832094117648</v>
      </c>
      <c r="AE43" s="35">
        <v>45099.841694117655</v>
      </c>
      <c r="AF43" s="35">
        <v>77664.434447058826</v>
      </c>
      <c r="AG43" s="35">
        <v>69557.104376470583</v>
      </c>
      <c r="AH43" s="35">
        <v>5.145098039215687E-3</v>
      </c>
      <c r="AI43" s="35">
        <v>1.9611764705882356E-2</v>
      </c>
      <c r="AJ43" s="35">
        <v>3.3772549019607842E-2</v>
      </c>
      <c r="AK43" s="35">
        <v>3.0247058823529408E-2</v>
      </c>
      <c r="AL43" s="35">
        <v>8.8776470588235304E-2</v>
      </c>
      <c r="AM43" s="35">
        <v>5.7955649792384489E-2</v>
      </c>
      <c r="AN43" s="35">
        <v>0.2209117413199046</v>
      </c>
      <c r="AO43" s="35">
        <v>0.38042229878964567</v>
      </c>
      <c r="AP43" s="35">
        <v>0.34071031009806513</v>
      </c>
      <c r="AS43" s="30"/>
      <c r="AT43" s="35"/>
      <c r="AU43" s="36"/>
      <c r="AV43" s="29"/>
      <c r="AW43" s="31"/>
    </row>
    <row r="44" spans="1:49" x14ac:dyDescent="0.55000000000000004">
      <c r="A44" s="70">
        <v>21910303132</v>
      </c>
      <c r="B44" s="30">
        <v>452</v>
      </c>
      <c r="C44" s="33" t="s">
        <v>70</v>
      </c>
      <c r="D44" s="30">
        <v>342</v>
      </c>
      <c r="E44" s="30" t="s">
        <v>15</v>
      </c>
      <c r="F44" s="30" t="s">
        <v>14</v>
      </c>
      <c r="G44" s="23" t="s">
        <v>51</v>
      </c>
      <c r="H44" s="23">
        <v>25000</v>
      </c>
      <c r="I44" s="31">
        <v>41206</v>
      </c>
      <c r="J44" s="31">
        <v>41562</v>
      </c>
      <c r="K44" s="70">
        <v>2</v>
      </c>
      <c r="L44" s="2" t="s">
        <v>69</v>
      </c>
      <c r="M44" s="2" t="s">
        <v>69</v>
      </c>
      <c r="N44" s="2" t="s">
        <v>69</v>
      </c>
      <c r="O44" s="2" t="s">
        <v>69</v>
      </c>
      <c r="P44" s="1" t="s">
        <v>69</v>
      </c>
      <c r="Q44" s="1" t="s">
        <v>69</v>
      </c>
      <c r="R44" s="32">
        <v>568.79999999999995</v>
      </c>
      <c r="S44" s="35" t="s">
        <v>0</v>
      </c>
      <c r="T44" s="36">
        <v>251</v>
      </c>
      <c r="U44" s="36">
        <v>2041789</v>
      </c>
      <c r="V44" s="35">
        <v>6201.8398589999997</v>
      </c>
      <c r="W44" s="35">
        <v>0.66708299999999998</v>
      </c>
      <c r="X44" s="36">
        <v>1603</v>
      </c>
      <c r="Y44" s="36">
        <v>1789</v>
      </c>
      <c r="Z44" s="37">
        <v>0.36299999999999999</v>
      </c>
      <c r="AA44" s="37">
        <v>3.9910000000000001</v>
      </c>
      <c r="AB44" s="37">
        <v>12.407</v>
      </c>
      <c r="AC44" s="37">
        <v>22.6</v>
      </c>
      <c r="AD44" s="35">
        <v>2906.5466941176469</v>
      </c>
      <c r="AE44" s="35">
        <v>31955.999603921569</v>
      </c>
      <c r="AF44" s="35">
        <v>99343.043619607837</v>
      </c>
      <c r="AG44" s="35">
        <v>180958.55450980394</v>
      </c>
      <c r="AH44" s="35">
        <v>1.4235294117647059E-3</v>
      </c>
      <c r="AI44" s="35">
        <v>1.5650980392156864E-2</v>
      </c>
      <c r="AJ44" s="35">
        <v>4.8654901960784314E-2</v>
      </c>
      <c r="AK44" s="35">
        <v>8.8627450980392167E-2</v>
      </c>
      <c r="AL44" s="35">
        <v>0.15435686274509802</v>
      </c>
      <c r="AM44" s="35">
        <v>9.222326668529764E-3</v>
      </c>
      <c r="AN44" s="35">
        <v>0.10139478163664543</v>
      </c>
      <c r="AO44" s="35">
        <v>0.3152104875384264</v>
      </c>
      <c r="AP44" s="35">
        <v>0.57417240415639859</v>
      </c>
      <c r="AS44" s="30"/>
      <c r="AT44" s="35"/>
      <c r="AU44" s="36"/>
      <c r="AV44" s="29"/>
      <c r="AW44" s="31"/>
    </row>
    <row r="45" spans="1:49" x14ac:dyDescent="0.55000000000000004">
      <c r="A45" s="70">
        <v>21910305261</v>
      </c>
      <c r="B45" s="30">
        <v>609</v>
      </c>
      <c r="C45" s="33" t="s">
        <v>70</v>
      </c>
      <c r="D45" s="30">
        <v>566</v>
      </c>
      <c r="E45" s="30" t="s">
        <v>15</v>
      </c>
      <c r="F45" s="30" t="s">
        <v>14</v>
      </c>
      <c r="G45" s="23" t="s">
        <v>51</v>
      </c>
      <c r="H45" s="23">
        <v>25000</v>
      </c>
      <c r="I45" s="31">
        <v>41233</v>
      </c>
      <c r="J45" s="31">
        <v>41591</v>
      </c>
      <c r="K45" s="70">
        <v>3</v>
      </c>
      <c r="L45" s="2" t="s">
        <v>69</v>
      </c>
      <c r="M45" s="2" t="s">
        <v>69</v>
      </c>
      <c r="N45" s="2" t="s">
        <v>69</v>
      </c>
      <c r="O45" s="2" t="s">
        <v>69</v>
      </c>
      <c r="P45" s="1" t="s">
        <v>69</v>
      </c>
      <c r="Q45" s="1" t="s">
        <v>69</v>
      </c>
      <c r="R45" s="32">
        <v>724.7</v>
      </c>
      <c r="S45" s="35" t="s">
        <v>2</v>
      </c>
      <c r="T45" s="36">
        <v>211</v>
      </c>
      <c r="U45" s="36">
        <v>1545501</v>
      </c>
      <c r="V45" s="35">
        <v>5059.7782800000004</v>
      </c>
      <c r="W45" s="35">
        <v>0.758606</v>
      </c>
      <c r="X45" s="36">
        <v>1393</v>
      </c>
      <c r="Y45" s="36">
        <v>1575</v>
      </c>
      <c r="Z45" s="37">
        <v>0.216</v>
      </c>
      <c r="AA45" s="37">
        <v>3.2440000000000002</v>
      </c>
      <c r="AB45" s="37">
        <v>11.643000000000001</v>
      </c>
      <c r="AC45" s="37">
        <v>29.882000000000001</v>
      </c>
      <c r="AD45" s="35">
        <v>1309.1302588235294</v>
      </c>
      <c r="AE45" s="35">
        <v>19661.197035294117</v>
      </c>
      <c r="AF45" s="35">
        <v>70565.757423529416</v>
      </c>
      <c r="AG45" s="35">
        <v>181108.47404705881</v>
      </c>
      <c r="AH45" s="35">
        <v>8.470588235294118E-4</v>
      </c>
      <c r="AI45" s="35">
        <v>1.2721568627450981E-2</v>
      </c>
      <c r="AJ45" s="35">
        <v>4.5658823529411766E-2</v>
      </c>
      <c r="AK45" s="35">
        <v>0.11718431372549019</v>
      </c>
      <c r="AL45" s="35">
        <v>0.17641176470588235</v>
      </c>
      <c r="AM45" s="35">
        <v>4.8016005335111706E-3</v>
      </c>
      <c r="AN45" s="35">
        <v>7.2112926531065907E-2</v>
      </c>
      <c r="AO45" s="35">
        <v>0.25881960653551184</v>
      </c>
      <c r="AP45" s="35">
        <v>0.66426586639991103</v>
      </c>
      <c r="AS45" s="30"/>
      <c r="AT45" s="35"/>
      <c r="AU45" s="36"/>
      <c r="AV45" s="29"/>
      <c r="AW45" s="31"/>
    </row>
    <row r="46" spans="1:49" x14ac:dyDescent="0.55000000000000004">
      <c r="A46" s="70">
        <v>21910303131</v>
      </c>
      <c r="B46" s="30">
        <v>658</v>
      </c>
      <c r="C46" s="33" t="s">
        <v>70</v>
      </c>
      <c r="D46" s="30">
        <v>330</v>
      </c>
      <c r="E46" s="30" t="s">
        <v>15</v>
      </c>
      <c r="F46" s="30" t="s">
        <v>14</v>
      </c>
      <c r="G46" s="23" t="s">
        <v>51</v>
      </c>
      <c r="H46" s="23">
        <v>25000</v>
      </c>
      <c r="I46" s="31">
        <v>41206</v>
      </c>
      <c r="J46" s="31">
        <v>41562</v>
      </c>
      <c r="K46" s="70">
        <v>2</v>
      </c>
      <c r="L46" s="2" t="s">
        <v>69</v>
      </c>
      <c r="M46" s="2" t="s">
        <v>69</v>
      </c>
      <c r="N46" s="2" t="s">
        <v>69</v>
      </c>
      <c r="O46" s="2" t="s">
        <v>69</v>
      </c>
      <c r="P46" s="1" t="s">
        <v>69</v>
      </c>
      <c r="Q46" s="1" t="s">
        <v>69</v>
      </c>
      <c r="R46" s="32">
        <v>676.7</v>
      </c>
      <c r="S46" s="35" t="s">
        <v>1</v>
      </c>
      <c r="T46" s="36">
        <v>221</v>
      </c>
      <c r="U46" s="36">
        <v>2179071</v>
      </c>
      <c r="V46" s="35">
        <v>6468.6165540000002</v>
      </c>
      <c r="W46" s="35">
        <v>0.65442299999999998</v>
      </c>
      <c r="X46" s="36">
        <v>1774</v>
      </c>
      <c r="Y46" s="36">
        <v>1650</v>
      </c>
      <c r="Z46" s="37">
        <v>0.628</v>
      </c>
      <c r="AA46" s="37">
        <v>6.3630000000000004</v>
      </c>
      <c r="AB46" s="37">
        <v>14.273</v>
      </c>
      <c r="AC46" s="37">
        <v>16.198</v>
      </c>
      <c r="AD46" s="35">
        <v>5366.4964235294119</v>
      </c>
      <c r="AE46" s="35">
        <v>54374.230482352941</v>
      </c>
      <c r="AF46" s="35">
        <v>121968.15836470587</v>
      </c>
      <c r="AG46" s="35">
        <v>138418.00807058823</v>
      </c>
      <c r="AH46" s="35">
        <v>2.4627450980392158E-3</v>
      </c>
      <c r="AI46" s="35">
        <v>2.4952941176470587E-2</v>
      </c>
      <c r="AJ46" s="35">
        <v>5.597254901960784E-2</v>
      </c>
      <c r="AK46" s="35">
        <v>6.3521568627450981E-2</v>
      </c>
      <c r="AL46" s="35">
        <v>0.14690980392156863</v>
      </c>
      <c r="AM46" s="35">
        <v>1.6763653835887033E-2</v>
      </c>
      <c r="AN46" s="35">
        <v>0.16985211681170251</v>
      </c>
      <c r="AO46" s="35">
        <v>0.38099941273824139</v>
      </c>
      <c r="AP46" s="35">
        <v>0.432384816614169</v>
      </c>
      <c r="AS46" s="30"/>
      <c r="AT46" s="35"/>
      <c r="AU46" s="36"/>
      <c r="AV46" s="29"/>
      <c r="AW46" s="31"/>
    </row>
    <row r="47" spans="1:49" x14ac:dyDescent="0.55000000000000004">
      <c r="A47" s="70">
        <v>21910305262</v>
      </c>
      <c r="B47" s="30">
        <v>1247</v>
      </c>
      <c r="C47" s="33" t="s">
        <v>70</v>
      </c>
      <c r="D47" s="30">
        <v>567</v>
      </c>
      <c r="E47" s="30" t="s">
        <v>15</v>
      </c>
      <c r="F47" s="30" t="s">
        <v>14</v>
      </c>
      <c r="G47" s="23" t="s">
        <v>51</v>
      </c>
      <c r="H47" s="23">
        <v>25000</v>
      </c>
      <c r="I47" s="31">
        <v>41233</v>
      </c>
      <c r="J47" s="31">
        <v>41591</v>
      </c>
      <c r="K47" s="70">
        <v>3</v>
      </c>
      <c r="L47" s="2" t="s">
        <v>69</v>
      </c>
      <c r="M47" s="2" t="s">
        <v>69</v>
      </c>
      <c r="N47" s="2" t="s">
        <v>69</v>
      </c>
      <c r="O47" s="2" t="s">
        <v>69</v>
      </c>
      <c r="P47" s="1" t="s">
        <v>69</v>
      </c>
      <c r="Q47" s="1" t="s">
        <v>69</v>
      </c>
      <c r="R47" s="32">
        <v>571.4</v>
      </c>
      <c r="S47" s="35" t="s">
        <v>3</v>
      </c>
      <c r="T47" s="36">
        <v>151</v>
      </c>
      <c r="U47" s="36">
        <v>2251291</v>
      </c>
      <c r="V47" s="35">
        <v>6097.6001770000003</v>
      </c>
      <c r="W47" s="35">
        <v>0.76089300000000004</v>
      </c>
      <c r="X47" s="36">
        <v>1757</v>
      </c>
      <c r="Y47" s="36">
        <v>1699</v>
      </c>
      <c r="Z47" s="37">
        <v>0.42299999999999999</v>
      </c>
      <c r="AA47" s="37">
        <v>6.5190000000000001</v>
      </c>
      <c r="AB47" s="37">
        <v>15.451000000000001</v>
      </c>
      <c r="AC47" s="37">
        <v>10.375999999999999</v>
      </c>
      <c r="AD47" s="35">
        <v>3734.4944823529413</v>
      </c>
      <c r="AE47" s="35">
        <v>57553.59227058824</v>
      </c>
      <c r="AF47" s="35">
        <v>136410.5774156863</v>
      </c>
      <c r="AG47" s="35">
        <v>91605.472219607836</v>
      </c>
      <c r="AH47" s="35">
        <v>1.6588235294117647E-3</v>
      </c>
      <c r="AI47" s="35">
        <v>2.5564705882352944E-2</v>
      </c>
      <c r="AJ47" s="35">
        <v>6.0592156862745113E-2</v>
      </c>
      <c r="AK47" s="35">
        <v>4.069019607843137E-2</v>
      </c>
      <c r="AL47" s="35">
        <v>0.12850588235294122</v>
      </c>
      <c r="AM47" s="35">
        <v>1.290854160944795E-2</v>
      </c>
      <c r="AN47" s="35">
        <v>0.19893802069028652</v>
      </c>
      <c r="AO47" s="35">
        <v>0.47151271018340501</v>
      </c>
      <c r="AP47" s="35">
        <v>0.31664072751686034</v>
      </c>
      <c r="AS47" s="30"/>
      <c r="AT47" s="35"/>
      <c r="AU47" s="36"/>
      <c r="AV47" s="29"/>
      <c r="AW47" s="31"/>
    </row>
    <row r="48" spans="1:49" x14ac:dyDescent="0.55000000000000004">
      <c r="A48" s="30"/>
      <c r="B48" s="30"/>
      <c r="D48" s="30"/>
      <c r="E48" s="30"/>
      <c r="F48" s="30"/>
      <c r="G48" s="23"/>
      <c r="H48" s="23"/>
      <c r="I48" s="31"/>
      <c r="J48" s="31"/>
      <c r="K48" s="30"/>
      <c r="L48" s="2"/>
      <c r="M48" s="2"/>
      <c r="N48" s="2"/>
      <c r="O48" s="2"/>
      <c r="P48" s="1"/>
      <c r="Q48" s="1"/>
      <c r="R48" s="32"/>
      <c r="S48" s="35"/>
      <c r="T48" s="36"/>
      <c r="U48" s="36"/>
      <c r="V48" s="35"/>
      <c r="W48" s="35"/>
      <c r="X48" s="36"/>
      <c r="Y48" s="36"/>
      <c r="Z48" s="37"/>
      <c r="AA48" s="37"/>
      <c r="AB48" s="37"/>
      <c r="AC48" s="37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S48" s="30"/>
      <c r="AT48" s="35"/>
      <c r="AU48" s="36"/>
      <c r="AV48" s="29"/>
      <c r="AW48" s="31"/>
    </row>
    <row r="49" spans="1:64" s="23" customFormat="1" x14ac:dyDescent="0.55000000000000004">
      <c r="A49" s="60" t="s">
        <v>52</v>
      </c>
      <c r="B49" s="61"/>
      <c r="C49" s="61"/>
      <c r="D49" s="61"/>
      <c r="E49" s="61"/>
      <c r="F49" s="61"/>
      <c r="G49" s="14"/>
      <c r="H49" s="61"/>
      <c r="I49" s="61"/>
      <c r="J49" s="61"/>
      <c r="K49" s="61"/>
      <c r="L49" s="14"/>
      <c r="N49" s="5"/>
      <c r="O49" s="5"/>
      <c r="P49" s="5"/>
      <c r="Q49" s="5"/>
      <c r="R49" s="33"/>
      <c r="S49" s="5"/>
      <c r="T49" s="33"/>
      <c r="U49" s="33"/>
      <c r="V49" s="33"/>
      <c r="W49" s="33"/>
      <c r="X49" s="33"/>
      <c r="Y49" s="33"/>
      <c r="Z49" s="25"/>
      <c r="AA49" s="5"/>
      <c r="AB49" s="25"/>
      <c r="AC49" s="5"/>
      <c r="AD49" s="25"/>
      <c r="AE49" s="25"/>
      <c r="AF49" s="25"/>
      <c r="AG49" s="25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S49" s="25"/>
      <c r="AT49" s="25"/>
      <c r="AU49" s="25"/>
      <c r="AV49" s="25"/>
      <c r="AW49" s="25"/>
      <c r="AX49" s="25"/>
      <c r="AY49" s="25"/>
      <c r="AZ49" s="25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L49" s="25"/>
    </row>
    <row r="50" spans="1:64" s="54" customFormat="1" ht="15" customHeight="1" x14ac:dyDescent="0.55000000000000004">
      <c r="A50" s="47" t="s">
        <v>91</v>
      </c>
    </row>
    <row r="51" spans="1:64" s="54" customFormat="1" ht="15" customHeight="1" x14ac:dyDescent="0.55000000000000004">
      <c r="A51" s="47" t="s">
        <v>92</v>
      </c>
      <c r="U51" s="62"/>
    </row>
    <row r="52" spans="1:64" s="54" customFormat="1" ht="14.1" customHeight="1" x14ac:dyDescent="0.55000000000000004">
      <c r="A52" s="47" t="s">
        <v>93</v>
      </c>
    </row>
    <row r="53" spans="1:64" s="53" customFormat="1" x14ac:dyDescent="0.55000000000000004">
      <c r="A53" s="47" t="s">
        <v>102</v>
      </c>
    </row>
  </sheetData>
  <sortState ref="A2:AQ52">
    <sortCondition ref="H25"/>
  </sortState>
  <pageMargins left="0.7" right="0.7" top="0.75" bottom="0.75" header="0.3" footer="0.3"/>
  <pageSetup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L53"/>
  <sheetViews>
    <sheetView zoomScaleNormal="100" workbookViewId="0"/>
  </sheetViews>
  <sheetFormatPr defaultColWidth="8.83984375" defaultRowHeight="14.4" x14ac:dyDescent="0.55000000000000004"/>
  <cols>
    <col min="1" max="1" width="12.26171875" style="23" customWidth="1"/>
    <col min="2" max="2" width="6.578125" style="23" bestFit="1" customWidth="1"/>
    <col min="3" max="3" width="11.15625" style="23" bestFit="1" customWidth="1"/>
    <col min="4" max="4" width="5.26171875" style="23" bestFit="1" customWidth="1"/>
    <col min="5" max="5" width="4.83984375" style="23" bestFit="1" customWidth="1"/>
    <col min="6" max="6" width="11.15625" style="23" bestFit="1" customWidth="1"/>
    <col min="7" max="7" width="11.26171875" style="23" bestFit="1" customWidth="1"/>
    <col min="8" max="8" width="11.83984375" style="23" bestFit="1" customWidth="1"/>
    <col min="9" max="9" width="10" style="23" bestFit="1" customWidth="1"/>
    <col min="10" max="10" width="10" style="23" customWidth="1"/>
    <col min="11" max="11" width="5.15625" style="23" bestFit="1" customWidth="1"/>
    <col min="12" max="13" width="12.578125" style="23" bestFit="1" customWidth="1"/>
    <col min="14" max="14" width="16.83984375" style="23" bestFit="1" customWidth="1"/>
    <col min="15" max="15" width="16" style="23" bestFit="1" customWidth="1"/>
    <col min="16" max="16" width="16.83984375" style="23" bestFit="1" customWidth="1"/>
    <col min="17" max="17" width="16" style="23" bestFit="1" customWidth="1"/>
    <col min="18" max="18" width="10.41796875" style="23" bestFit="1" customWidth="1"/>
    <col min="19" max="19" width="5.68359375" style="23" bestFit="1" customWidth="1"/>
    <col min="20" max="20" width="5.41796875" style="22" bestFit="1" customWidth="1"/>
    <col min="21" max="21" width="6.68359375" style="23" bestFit="1" customWidth="1"/>
    <col min="22" max="22" width="10.15625" style="33" customWidth="1"/>
    <col min="23" max="23" width="10" style="33" bestFit="1" customWidth="1"/>
    <col min="24" max="25" width="7.41796875" style="23" customWidth="1"/>
    <col min="26" max="26" width="7" style="34" customWidth="1"/>
    <col min="27" max="27" width="7.26171875" style="34" customWidth="1"/>
    <col min="28" max="28" width="7.578125" style="34" customWidth="1"/>
    <col min="29" max="29" width="6.578125" style="34" bestFit="1" customWidth="1"/>
    <col min="30" max="30" width="8.578125" style="33" bestFit="1" customWidth="1"/>
    <col min="31" max="31" width="9.578125" style="33" bestFit="1" customWidth="1"/>
    <col min="32" max="32" width="10.15625" style="33" bestFit="1" customWidth="1"/>
    <col min="33" max="33" width="10.26171875" style="33" bestFit="1" customWidth="1"/>
    <col min="34" max="34" width="8.41796875" style="33" customWidth="1"/>
    <col min="35" max="35" width="9.15625" style="33" customWidth="1"/>
    <col min="36" max="36" width="9.41796875" style="33" customWidth="1"/>
    <col min="37" max="37" width="7.26171875" style="33" customWidth="1"/>
    <col min="38" max="38" width="9.578125" style="33" bestFit="1" customWidth="1"/>
    <col min="39" max="40" width="9.26171875" style="33" customWidth="1"/>
    <col min="41" max="41" width="9.578125" style="33" customWidth="1"/>
    <col min="42" max="42" width="7" style="33" customWidth="1"/>
    <col min="43" max="43" width="57.578125" style="23" bestFit="1" customWidth="1"/>
    <col min="44" max="16384" width="8.83984375" style="23"/>
  </cols>
  <sheetData>
    <row r="1" spans="1:43" s="76" customFormat="1" ht="45" customHeight="1" thickBot="1" x14ac:dyDescent="0.6">
      <c r="A1" s="10" t="s">
        <v>12</v>
      </c>
      <c r="B1" s="57" t="s">
        <v>35</v>
      </c>
      <c r="C1" s="58" t="s">
        <v>36</v>
      </c>
      <c r="D1" s="57" t="s">
        <v>38</v>
      </c>
      <c r="E1" s="57" t="s">
        <v>88</v>
      </c>
      <c r="F1" s="59" t="s">
        <v>89</v>
      </c>
      <c r="G1" s="57" t="s">
        <v>90</v>
      </c>
      <c r="H1" s="10" t="s">
        <v>48</v>
      </c>
      <c r="I1" s="10" t="s">
        <v>37</v>
      </c>
      <c r="J1" s="10" t="s">
        <v>39</v>
      </c>
      <c r="K1" s="10" t="s">
        <v>28</v>
      </c>
      <c r="L1" s="10" t="s">
        <v>47</v>
      </c>
      <c r="M1" s="10" t="s">
        <v>29</v>
      </c>
      <c r="N1" s="10" t="s">
        <v>17</v>
      </c>
      <c r="O1" s="10" t="s">
        <v>18</v>
      </c>
      <c r="P1" s="10" t="s">
        <v>19</v>
      </c>
      <c r="Q1" s="10" t="s">
        <v>20</v>
      </c>
      <c r="R1" s="10" t="s">
        <v>83</v>
      </c>
      <c r="S1" s="74" t="s">
        <v>4</v>
      </c>
      <c r="T1" s="75" t="s">
        <v>6</v>
      </c>
      <c r="U1" s="6" t="s">
        <v>161</v>
      </c>
      <c r="V1" s="71" t="s">
        <v>153</v>
      </c>
      <c r="W1" s="71" t="s">
        <v>154</v>
      </c>
      <c r="X1" s="6" t="s">
        <v>155</v>
      </c>
      <c r="Y1" s="6" t="s">
        <v>156</v>
      </c>
      <c r="Z1" s="72" t="s">
        <v>7</v>
      </c>
      <c r="AA1" s="72" t="s">
        <v>10</v>
      </c>
      <c r="AB1" s="72" t="s">
        <v>8</v>
      </c>
      <c r="AC1" s="72" t="s">
        <v>9</v>
      </c>
      <c r="AD1" s="71" t="s">
        <v>107</v>
      </c>
      <c r="AE1" s="71" t="s">
        <v>108</v>
      </c>
      <c r="AF1" s="71" t="s">
        <v>109</v>
      </c>
      <c r="AG1" s="71" t="s">
        <v>110</v>
      </c>
      <c r="AH1" s="58" t="s">
        <v>94</v>
      </c>
      <c r="AI1" s="58" t="s">
        <v>111</v>
      </c>
      <c r="AJ1" s="58" t="s">
        <v>96</v>
      </c>
      <c r="AK1" s="58" t="s">
        <v>97</v>
      </c>
      <c r="AL1" s="58" t="s">
        <v>98</v>
      </c>
      <c r="AM1" s="71" t="s">
        <v>23</v>
      </c>
      <c r="AN1" s="71" t="s">
        <v>24</v>
      </c>
      <c r="AO1" s="71" t="s">
        <v>25</v>
      </c>
      <c r="AP1" s="71" t="s">
        <v>26</v>
      </c>
      <c r="AQ1" s="74" t="s">
        <v>16</v>
      </c>
    </row>
    <row r="2" spans="1:43" x14ac:dyDescent="0.55000000000000004">
      <c r="A2" s="70">
        <v>21910302441</v>
      </c>
      <c r="B2" s="30">
        <v>168</v>
      </c>
      <c r="C2" s="22" t="s">
        <v>70</v>
      </c>
      <c r="D2" s="30">
        <v>246</v>
      </c>
      <c r="E2" s="30" t="s">
        <v>15</v>
      </c>
      <c r="F2" s="30" t="s">
        <v>14</v>
      </c>
      <c r="G2" s="22" t="s">
        <v>49</v>
      </c>
      <c r="H2" s="22">
        <v>0</v>
      </c>
      <c r="I2" s="31">
        <v>41205</v>
      </c>
      <c r="J2" s="31">
        <v>41562</v>
      </c>
      <c r="K2" s="70">
        <v>2</v>
      </c>
      <c r="L2" s="2" t="s">
        <v>69</v>
      </c>
      <c r="M2" s="2" t="s">
        <v>69</v>
      </c>
      <c r="N2" s="2" t="s">
        <v>69</v>
      </c>
      <c r="O2" s="2" t="s">
        <v>69</v>
      </c>
      <c r="P2" s="1" t="s">
        <v>69</v>
      </c>
      <c r="Q2" s="1" t="s">
        <v>69</v>
      </c>
      <c r="R2" s="32">
        <v>726.6</v>
      </c>
      <c r="S2" s="29" t="s">
        <v>0</v>
      </c>
      <c r="T2" s="29">
        <v>341</v>
      </c>
      <c r="U2" s="29">
        <v>504663</v>
      </c>
      <c r="V2" s="38">
        <v>2658.532322</v>
      </c>
      <c r="W2" s="38">
        <v>0.89727900000000005</v>
      </c>
      <c r="X2" s="29">
        <v>775</v>
      </c>
      <c r="Y2" s="29">
        <v>829</v>
      </c>
      <c r="Z2" s="39">
        <v>6.3E-2</v>
      </c>
      <c r="AA2" s="39">
        <v>0.439</v>
      </c>
      <c r="AB2" s="39">
        <v>0.88700000000000001</v>
      </c>
      <c r="AC2" s="39">
        <v>1.617</v>
      </c>
      <c r="AD2" s="38">
        <v>124.68144705882354</v>
      </c>
      <c r="AE2" s="38">
        <v>868.81198823529417</v>
      </c>
      <c r="AF2" s="38">
        <v>1755.435611764706</v>
      </c>
      <c r="AG2" s="38">
        <v>3200.1571411764708</v>
      </c>
      <c r="AH2" s="38">
        <v>2.470588235294118E-4</v>
      </c>
      <c r="AI2" s="38">
        <v>1.7215686274509804E-3</v>
      </c>
      <c r="AJ2" s="38">
        <v>3.47843137254902E-3</v>
      </c>
      <c r="AK2" s="38">
        <v>6.3411764705882355E-3</v>
      </c>
      <c r="AL2" s="38">
        <v>1.1788235294117648E-2</v>
      </c>
      <c r="AM2" s="38">
        <v>2.0958083832335331E-2</v>
      </c>
      <c r="AN2" s="38">
        <v>0.14604125083166999</v>
      </c>
      <c r="AO2" s="38">
        <v>0.29507651363938792</v>
      </c>
      <c r="AP2" s="38">
        <v>0.53792415169660679</v>
      </c>
    </row>
    <row r="3" spans="1:43" x14ac:dyDescent="0.55000000000000004">
      <c r="A3" s="70">
        <v>21910302431</v>
      </c>
      <c r="B3" s="30">
        <v>358</v>
      </c>
      <c r="C3" s="22" t="s">
        <v>70</v>
      </c>
      <c r="D3" s="30">
        <v>255</v>
      </c>
      <c r="E3" s="30" t="s">
        <v>15</v>
      </c>
      <c r="F3" s="30" t="s">
        <v>14</v>
      </c>
      <c r="G3" s="22" t="s">
        <v>49</v>
      </c>
      <c r="H3" s="22">
        <v>0</v>
      </c>
      <c r="I3" s="31">
        <v>41203</v>
      </c>
      <c r="J3" s="31">
        <v>41562</v>
      </c>
      <c r="K3" s="70">
        <v>2</v>
      </c>
      <c r="L3" s="2" t="s">
        <v>69</v>
      </c>
      <c r="M3" s="2" t="s">
        <v>69</v>
      </c>
      <c r="N3" s="2" t="s">
        <v>69</v>
      </c>
      <c r="O3" s="2" t="s">
        <v>69</v>
      </c>
      <c r="P3" s="1" t="s">
        <v>69</v>
      </c>
      <c r="Q3" s="1" t="s">
        <v>69</v>
      </c>
      <c r="R3" s="32">
        <v>639.20000000000005</v>
      </c>
      <c r="S3" s="29" t="s">
        <v>0</v>
      </c>
      <c r="T3" s="29">
        <v>341</v>
      </c>
      <c r="U3" s="29">
        <v>485778</v>
      </c>
      <c r="V3" s="38">
        <v>2667.736903</v>
      </c>
      <c r="W3" s="38">
        <v>0.85775199999999996</v>
      </c>
      <c r="X3" s="29">
        <v>764</v>
      </c>
      <c r="Y3" s="29">
        <v>855</v>
      </c>
      <c r="Z3" s="39">
        <v>0.122</v>
      </c>
      <c r="AA3" s="39">
        <v>0.33100000000000002</v>
      </c>
      <c r="AB3" s="39">
        <v>0.51100000000000001</v>
      </c>
      <c r="AC3" s="39">
        <v>3.8330000000000002</v>
      </c>
      <c r="AD3" s="38">
        <v>232.41143529411764</v>
      </c>
      <c r="AE3" s="38">
        <v>630.55889411764713</v>
      </c>
      <c r="AF3" s="38">
        <v>973.46101176470597</v>
      </c>
      <c r="AG3" s="38">
        <v>7301.9100941176475</v>
      </c>
      <c r="AH3" s="38">
        <v>4.784313725490196E-4</v>
      </c>
      <c r="AI3" s="38">
        <v>1.2980392156862746E-3</v>
      </c>
      <c r="AJ3" s="38">
        <v>2.0039215686274512E-3</v>
      </c>
      <c r="AK3" s="38">
        <v>1.5031372549019609E-2</v>
      </c>
      <c r="AL3" s="38">
        <v>1.8811764705882354E-2</v>
      </c>
      <c r="AM3" s="38">
        <v>2.543256201792787E-2</v>
      </c>
      <c r="AN3" s="38">
        <v>6.9001459245361677E-2</v>
      </c>
      <c r="AO3" s="38">
        <v>0.10652491140296019</v>
      </c>
      <c r="AP3" s="38">
        <v>0.79904106733375024</v>
      </c>
    </row>
    <row r="4" spans="1:43" x14ac:dyDescent="0.55000000000000004">
      <c r="A4" s="70">
        <v>21910302481</v>
      </c>
      <c r="B4" s="30">
        <v>608</v>
      </c>
      <c r="C4" s="22" t="s">
        <v>70</v>
      </c>
      <c r="D4" s="30">
        <v>491</v>
      </c>
      <c r="E4" s="30" t="s">
        <v>15</v>
      </c>
      <c r="F4" s="30" t="s">
        <v>14</v>
      </c>
      <c r="G4" s="22" t="s">
        <v>49</v>
      </c>
      <c r="H4" s="22">
        <v>0</v>
      </c>
      <c r="I4" s="31">
        <v>41232</v>
      </c>
      <c r="J4" s="31">
        <v>41591</v>
      </c>
      <c r="K4" s="70">
        <v>3</v>
      </c>
      <c r="L4" s="2" t="s">
        <v>69</v>
      </c>
      <c r="M4" s="2" t="s">
        <v>69</v>
      </c>
      <c r="N4" s="2" t="s">
        <v>69</v>
      </c>
      <c r="O4" s="2" t="s">
        <v>69</v>
      </c>
      <c r="P4" s="1" t="s">
        <v>69</v>
      </c>
      <c r="Q4" s="1" t="s">
        <v>69</v>
      </c>
      <c r="R4" s="32">
        <v>686.6</v>
      </c>
      <c r="S4" s="29" t="s">
        <v>2</v>
      </c>
      <c r="T4" s="29">
        <v>581</v>
      </c>
      <c r="U4" s="29">
        <v>387679</v>
      </c>
      <c r="V4" s="38">
        <v>2339.6551209999998</v>
      </c>
      <c r="W4" s="38">
        <v>0.88997599999999999</v>
      </c>
      <c r="X4" s="29">
        <v>650</v>
      </c>
      <c r="Y4" s="29">
        <v>760</v>
      </c>
      <c r="Z4" s="39">
        <v>0.23899999999999999</v>
      </c>
      <c r="AA4" s="39">
        <v>0.64800000000000002</v>
      </c>
      <c r="AB4" s="39">
        <v>1.4179999999999999</v>
      </c>
      <c r="AC4" s="39">
        <v>0.92500000000000004</v>
      </c>
      <c r="AD4" s="38">
        <v>363.35404313725491</v>
      </c>
      <c r="AE4" s="38">
        <v>985.1607529411765</v>
      </c>
      <c r="AF4" s="38">
        <v>2155.7993019607839</v>
      </c>
      <c r="AG4" s="38">
        <v>1406.2865686274511</v>
      </c>
      <c r="AH4" s="38">
        <v>9.3725490196078427E-4</v>
      </c>
      <c r="AI4" s="38">
        <v>2.5411764705882355E-3</v>
      </c>
      <c r="AJ4" s="38">
        <v>5.5607843137254892E-3</v>
      </c>
      <c r="AK4" s="38">
        <v>3.6274509803921572E-3</v>
      </c>
      <c r="AL4" s="38">
        <v>1.2666666666666666E-2</v>
      </c>
      <c r="AM4" s="38">
        <v>7.3993808049535606E-2</v>
      </c>
      <c r="AN4" s="38">
        <v>0.20061919504643966</v>
      </c>
      <c r="AO4" s="38">
        <v>0.43900928792569655</v>
      </c>
      <c r="AP4" s="38">
        <v>0.2863777089783282</v>
      </c>
    </row>
    <row r="5" spans="1:43" x14ac:dyDescent="0.55000000000000004">
      <c r="A5" s="70">
        <v>21910302482</v>
      </c>
      <c r="B5" s="30">
        <v>715</v>
      </c>
      <c r="C5" s="22" t="s">
        <v>70</v>
      </c>
      <c r="D5" s="30">
        <v>495</v>
      </c>
      <c r="E5" s="30" t="s">
        <v>15</v>
      </c>
      <c r="F5" s="30" t="s">
        <v>14</v>
      </c>
      <c r="G5" s="22" t="s">
        <v>49</v>
      </c>
      <c r="H5" s="22">
        <v>0</v>
      </c>
      <c r="I5" s="31">
        <v>41232</v>
      </c>
      <c r="J5" s="31">
        <v>41591</v>
      </c>
      <c r="K5" s="70">
        <v>3</v>
      </c>
      <c r="L5" s="2" t="s">
        <v>69</v>
      </c>
      <c r="M5" s="2" t="s">
        <v>69</v>
      </c>
      <c r="N5" s="2" t="s">
        <v>69</v>
      </c>
      <c r="O5" s="2" t="s">
        <v>69</v>
      </c>
      <c r="P5" s="1" t="s">
        <v>69</v>
      </c>
      <c r="Q5" s="1" t="s">
        <v>69</v>
      </c>
      <c r="R5" s="32">
        <v>587.5</v>
      </c>
      <c r="S5" s="29" t="s">
        <v>3</v>
      </c>
      <c r="T5" s="29">
        <v>151</v>
      </c>
      <c r="U5" s="29">
        <v>431963</v>
      </c>
      <c r="V5" s="38">
        <v>2473.3449839999998</v>
      </c>
      <c r="W5" s="38">
        <v>0.88733399999999996</v>
      </c>
      <c r="X5" s="29">
        <v>684</v>
      </c>
      <c r="Y5" s="29">
        <v>805</v>
      </c>
      <c r="Z5" s="39">
        <v>5.0000000000000001E-3</v>
      </c>
      <c r="AA5" s="39">
        <v>0.55800000000000005</v>
      </c>
      <c r="AB5" s="39">
        <v>2.84</v>
      </c>
      <c r="AC5" s="39">
        <v>3.464</v>
      </c>
      <c r="AD5" s="38">
        <v>8.4698627450980393</v>
      </c>
      <c r="AE5" s="38">
        <v>945.23668235294122</v>
      </c>
      <c r="AF5" s="38">
        <v>4810.8820392156858</v>
      </c>
      <c r="AG5" s="38">
        <v>5867.9209098039209</v>
      </c>
      <c r="AH5" s="38">
        <v>1.9607843137254903E-5</v>
      </c>
      <c r="AI5" s="38">
        <v>2.1882352941176471E-3</v>
      </c>
      <c r="AJ5" s="38">
        <v>1.1137254901960783E-2</v>
      </c>
      <c r="AK5" s="38">
        <v>1.3584313725490195E-2</v>
      </c>
      <c r="AL5" s="38">
        <v>2.6929411764705882E-2</v>
      </c>
      <c r="AM5" s="38">
        <v>7.2811999417504009E-4</v>
      </c>
      <c r="AN5" s="38">
        <v>8.1258191349934464E-2</v>
      </c>
      <c r="AO5" s="38">
        <v>0.41357215669142272</v>
      </c>
      <c r="AP5" s="38">
        <v>0.50444153196446773</v>
      </c>
    </row>
    <row r="6" spans="1:43" x14ac:dyDescent="0.55000000000000004">
      <c r="A6" s="70">
        <v>21910302442</v>
      </c>
      <c r="B6" s="30">
        <v>1049</v>
      </c>
      <c r="C6" s="22" t="s">
        <v>70</v>
      </c>
      <c r="D6" s="30">
        <v>249</v>
      </c>
      <c r="E6" s="30" t="s">
        <v>15</v>
      </c>
      <c r="F6" s="30" t="s">
        <v>14</v>
      </c>
      <c r="G6" s="22" t="s">
        <v>49</v>
      </c>
      <c r="H6" s="22">
        <v>0</v>
      </c>
      <c r="I6" s="31">
        <v>41209</v>
      </c>
      <c r="J6" s="31">
        <v>41562</v>
      </c>
      <c r="K6" s="70">
        <v>2</v>
      </c>
      <c r="L6" s="2" t="s">
        <v>69</v>
      </c>
      <c r="M6" s="2" t="s">
        <v>69</v>
      </c>
      <c r="N6" s="2" t="s">
        <v>69</v>
      </c>
      <c r="O6" s="2" t="s">
        <v>69</v>
      </c>
      <c r="P6" s="1" t="s">
        <v>69</v>
      </c>
      <c r="Q6" s="1" t="s">
        <v>69</v>
      </c>
      <c r="R6" s="32">
        <v>683.2</v>
      </c>
      <c r="S6" s="29" t="s">
        <v>1</v>
      </c>
      <c r="T6" s="29">
        <v>141</v>
      </c>
      <c r="U6" s="29">
        <v>350252</v>
      </c>
      <c r="V6" s="38">
        <v>2271.530229</v>
      </c>
      <c r="W6" s="38">
        <v>0.85300900000000002</v>
      </c>
      <c r="X6" s="29">
        <v>561</v>
      </c>
      <c r="Y6" s="29">
        <v>800</v>
      </c>
      <c r="Z6" s="39">
        <v>6.0000000000000001E-3</v>
      </c>
      <c r="AA6" s="39">
        <v>0.20300000000000001</v>
      </c>
      <c r="AB6" s="39">
        <v>1.0549999999999999</v>
      </c>
      <c r="AC6" s="39">
        <v>1.4950000000000001</v>
      </c>
      <c r="AD6" s="38">
        <v>8.2412235294117657</v>
      </c>
      <c r="AE6" s="38">
        <v>278.82806274509807</v>
      </c>
      <c r="AF6" s="38">
        <v>1449.0818039215685</v>
      </c>
      <c r="AG6" s="38">
        <v>2053.4381960784317</v>
      </c>
      <c r="AH6" s="38">
        <v>2.3529411764705884E-5</v>
      </c>
      <c r="AI6" s="38">
        <v>7.9607843137254909E-4</v>
      </c>
      <c r="AJ6" s="38">
        <v>4.1372549019607838E-3</v>
      </c>
      <c r="AK6" s="38">
        <v>5.8627450980392164E-3</v>
      </c>
      <c r="AL6" s="38">
        <v>1.0819607843137255E-2</v>
      </c>
      <c r="AM6" s="38">
        <v>2.1747009786154408E-3</v>
      </c>
      <c r="AN6" s="38">
        <v>7.3577383109822411E-2</v>
      </c>
      <c r="AO6" s="38">
        <v>0.38238492207321489</v>
      </c>
      <c r="AP6" s="38">
        <v>0.54186299383834735</v>
      </c>
    </row>
    <row r="7" spans="1:43" x14ac:dyDescent="0.55000000000000004">
      <c r="A7" s="70">
        <v>21910302432</v>
      </c>
      <c r="B7" s="30">
        <v>1092</v>
      </c>
      <c r="C7" s="22" t="s">
        <v>70</v>
      </c>
      <c r="D7" s="30">
        <v>254</v>
      </c>
      <c r="E7" s="30" t="s">
        <v>15</v>
      </c>
      <c r="F7" s="30" t="s">
        <v>14</v>
      </c>
      <c r="G7" s="22" t="s">
        <v>49</v>
      </c>
      <c r="H7" s="22">
        <v>0</v>
      </c>
      <c r="I7" s="31">
        <v>41204</v>
      </c>
      <c r="J7" s="31">
        <v>41562</v>
      </c>
      <c r="K7" s="70">
        <v>2</v>
      </c>
      <c r="L7" s="2" t="s">
        <v>69</v>
      </c>
      <c r="M7" s="2" t="s">
        <v>69</v>
      </c>
      <c r="N7" s="2" t="s">
        <v>69</v>
      </c>
      <c r="O7" s="2" t="s">
        <v>69</v>
      </c>
      <c r="P7" s="1" t="s">
        <v>69</v>
      </c>
      <c r="Q7" s="1" t="s">
        <v>69</v>
      </c>
      <c r="R7" s="32">
        <v>717.3</v>
      </c>
      <c r="S7" s="29" t="s">
        <v>1</v>
      </c>
      <c r="T7" s="29">
        <v>301</v>
      </c>
      <c r="U7" s="29">
        <v>774154</v>
      </c>
      <c r="V7" s="38">
        <v>3338.6887419999998</v>
      </c>
      <c r="W7" s="38">
        <v>0.87274099999999999</v>
      </c>
      <c r="X7" s="29">
        <v>863</v>
      </c>
      <c r="Y7" s="29">
        <v>1142</v>
      </c>
      <c r="Z7" s="39">
        <v>6.0999999999999999E-2</v>
      </c>
      <c r="AA7" s="39">
        <v>0.89400000000000002</v>
      </c>
      <c r="AB7" s="39">
        <v>3.2349999999999999</v>
      </c>
      <c r="AC7" s="39">
        <v>3.8159999999999998</v>
      </c>
      <c r="AD7" s="38">
        <v>185.18978039215688</v>
      </c>
      <c r="AE7" s="38">
        <v>2714.0928470588233</v>
      </c>
      <c r="AF7" s="38">
        <v>9821.1301568627441</v>
      </c>
      <c r="AG7" s="38">
        <v>11584.986917647058</v>
      </c>
      <c r="AH7" s="38">
        <v>2.3921568627450983E-4</v>
      </c>
      <c r="AI7" s="38">
        <v>3.5058823529411759E-3</v>
      </c>
      <c r="AJ7" s="38">
        <v>1.268627450980392E-2</v>
      </c>
      <c r="AK7" s="38">
        <v>1.4964705882352941E-2</v>
      </c>
      <c r="AL7" s="38">
        <v>3.139607843137255E-2</v>
      </c>
      <c r="AM7" s="38">
        <v>7.619285535848115E-3</v>
      </c>
      <c r="AN7" s="38">
        <v>0.11166625031226578</v>
      </c>
      <c r="AO7" s="38">
        <v>0.40407194604046959</v>
      </c>
      <c r="AP7" s="38">
        <v>0.47664251811141639</v>
      </c>
    </row>
    <row r="8" spans="1:43" x14ac:dyDescent="0.55000000000000004">
      <c r="A8" s="70">
        <v>21910303251</v>
      </c>
      <c r="B8" s="30">
        <v>140</v>
      </c>
      <c r="C8" s="22" t="s">
        <v>70</v>
      </c>
      <c r="D8" s="30">
        <v>345</v>
      </c>
      <c r="E8" s="30" t="s">
        <v>15</v>
      </c>
      <c r="F8" s="30" t="s">
        <v>14</v>
      </c>
      <c r="G8" s="22" t="s">
        <v>50</v>
      </c>
      <c r="H8" s="22">
        <v>0.05</v>
      </c>
      <c r="I8" s="31">
        <v>41206</v>
      </c>
      <c r="J8" s="31">
        <v>41562</v>
      </c>
      <c r="K8" s="70">
        <v>2</v>
      </c>
      <c r="L8" s="2" t="s">
        <v>69</v>
      </c>
      <c r="M8" s="2" t="s">
        <v>69</v>
      </c>
      <c r="N8" s="2" t="s">
        <v>69</v>
      </c>
      <c r="O8" s="2" t="s">
        <v>69</v>
      </c>
      <c r="P8" s="1" t="s">
        <v>69</v>
      </c>
      <c r="Q8" s="1" t="s">
        <v>69</v>
      </c>
      <c r="R8" s="32">
        <v>752.3</v>
      </c>
      <c r="S8" s="29" t="s">
        <v>0</v>
      </c>
      <c r="T8" s="29">
        <v>341</v>
      </c>
      <c r="U8" s="29">
        <v>432387</v>
      </c>
      <c r="V8" s="38">
        <v>2471.336362</v>
      </c>
      <c r="W8" s="38">
        <v>0.88964900000000002</v>
      </c>
      <c r="X8" s="29">
        <v>732</v>
      </c>
      <c r="Y8" s="29">
        <v>762</v>
      </c>
      <c r="Z8" s="39">
        <v>5.0000000000000001E-3</v>
      </c>
      <c r="AA8" s="39">
        <v>0.115</v>
      </c>
      <c r="AB8" s="39">
        <v>0.68500000000000005</v>
      </c>
      <c r="AC8" s="39">
        <v>0.98199999999999998</v>
      </c>
      <c r="AD8" s="38">
        <v>8.4781764705882345</v>
      </c>
      <c r="AE8" s="38">
        <v>194.99805882352942</v>
      </c>
      <c r="AF8" s="38">
        <v>1161.5101764705882</v>
      </c>
      <c r="AG8" s="38">
        <v>1665.1138588235294</v>
      </c>
      <c r="AH8" s="38">
        <v>1.9607843137254899E-5</v>
      </c>
      <c r="AI8" s="38">
        <v>4.5098039215686278E-4</v>
      </c>
      <c r="AJ8" s="38">
        <v>2.6862745098039215E-3</v>
      </c>
      <c r="AK8" s="38">
        <v>3.8509803921568629E-3</v>
      </c>
      <c r="AL8" s="38">
        <v>7.0078431372549025E-3</v>
      </c>
      <c r="AM8" s="38">
        <v>2.797985450475657E-3</v>
      </c>
      <c r="AN8" s="38">
        <v>6.4353665360940129E-2</v>
      </c>
      <c r="AO8" s="38">
        <v>0.38332400671516503</v>
      </c>
      <c r="AP8" s="38">
        <v>0.54952434247341908</v>
      </c>
    </row>
    <row r="9" spans="1:43" x14ac:dyDescent="0.55000000000000004">
      <c r="A9" s="70">
        <v>21910303252</v>
      </c>
      <c r="B9" s="30">
        <v>455</v>
      </c>
      <c r="C9" s="22" t="s">
        <v>70</v>
      </c>
      <c r="D9" s="30">
        <v>348</v>
      </c>
      <c r="E9" s="30" t="s">
        <v>15</v>
      </c>
      <c r="F9" s="30" t="s">
        <v>14</v>
      </c>
      <c r="G9" s="22" t="s">
        <v>50</v>
      </c>
      <c r="H9" s="22">
        <v>0.05</v>
      </c>
      <c r="I9" s="31">
        <v>41206</v>
      </c>
      <c r="J9" s="31">
        <v>41562</v>
      </c>
      <c r="K9" s="70">
        <v>2</v>
      </c>
      <c r="L9" s="2" t="s">
        <v>69</v>
      </c>
      <c r="M9" s="2" t="s">
        <v>69</v>
      </c>
      <c r="N9" s="2" t="s">
        <v>69</v>
      </c>
      <c r="O9" s="2" t="s">
        <v>69</v>
      </c>
      <c r="P9" s="1" t="s">
        <v>69</v>
      </c>
      <c r="Q9" s="1" t="s">
        <v>69</v>
      </c>
      <c r="R9" s="32">
        <v>894.7</v>
      </c>
      <c r="S9" s="29" t="s">
        <v>0</v>
      </c>
      <c r="T9" s="29">
        <v>341</v>
      </c>
      <c r="U9" s="29">
        <v>721672</v>
      </c>
      <c r="V9" s="38">
        <v>3180.747617</v>
      </c>
      <c r="W9" s="38">
        <v>0.89637800000000001</v>
      </c>
      <c r="X9" s="29">
        <v>916</v>
      </c>
      <c r="Y9" s="29">
        <v>1003</v>
      </c>
      <c r="Z9" s="39">
        <v>9.1999999999999998E-2</v>
      </c>
      <c r="AA9" s="39">
        <v>0.49199999999999999</v>
      </c>
      <c r="AB9" s="39">
        <v>2.0230000000000001</v>
      </c>
      <c r="AC9" s="39">
        <v>4.9779999999999998</v>
      </c>
      <c r="AD9" s="38">
        <v>260.36793725490196</v>
      </c>
      <c r="AE9" s="38">
        <v>1392.4024470588236</v>
      </c>
      <c r="AF9" s="38">
        <v>5725.264533333333</v>
      </c>
      <c r="AG9" s="38">
        <v>14088.169474509805</v>
      </c>
      <c r="AH9" s="38">
        <v>3.607843137254902E-4</v>
      </c>
      <c r="AI9" s="38">
        <v>1.9294117647058824E-3</v>
      </c>
      <c r="AJ9" s="38">
        <v>7.9333333333333322E-3</v>
      </c>
      <c r="AK9" s="38">
        <v>1.9521568627450983E-2</v>
      </c>
      <c r="AL9" s="38">
        <v>2.9745098039215684E-2</v>
      </c>
      <c r="AM9" s="38">
        <v>1.2129202373104813E-2</v>
      </c>
      <c r="AN9" s="38">
        <v>6.4864864864864868E-2</v>
      </c>
      <c r="AO9" s="38">
        <v>0.26671061305207644</v>
      </c>
      <c r="AP9" s="38">
        <v>0.65629531970995403</v>
      </c>
    </row>
    <row r="10" spans="1:43" x14ac:dyDescent="0.55000000000000004">
      <c r="A10" s="70">
        <v>21910300901</v>
      </c>
      <c r="B10" s="30">
        <v>709</v>
      </c>
      <c r="C10" s="22" t="s">
        <v>70</v>
      </c>
      <c r="D10" s="30">
        <v>344</v>
      </c>
      <c r="E10" s="30" t="s">
        <v>15</v>
      </c>
      <c r="F10" s="30" t="s">
        <v>14</v>
      </c>
      <c r="G10" s="22" t="s">
        <v>50</v>
      </c>
      <c r="H10" s="22">
        <v>0.05</v>
      </c>
      <c r="I10" s="31">
        <v>41204</v>
      </c>
      <c r="J10" s="31">
        <v>41562</v>
      </c>
      <c r="K10" s="70">
        <v>2</v>
      </c>
      <c r="L10" s="2" t="s">
        <v>69</v>
      </c>
      <c r="M10" s="2" t="s">
        <v>69</v>
      </c>
      <c r="N10" s="2" t="s">
        <v>69</v>
      </c>
      <c r="O10" s="2" t="s">
        <v>69</v>
      </c>
      <c r="P10" s="48">
        <v>21</v>
      </c>
      <c r="Q10" s="1">
        <v>56</v>
      </c>
      <c r="R10" s="32">
        <v>758.3</v>
      </c>
      <c r="S10" s="29" t="s">
        <v>1</v>
      </c>
      <c r="T10" s="29">
        <v>221</v>
      </c>
      <c r="U10" s="29">
        <v>721944</v>
      </c>
      <c r="V10" s="38">
        <v>3182.747617</v>
      </c>
      <c r="W10" s="38">
        <v>0.89558899999999997</v>
      </c>
      <c r="X10" s="29">
        <v>910</v>
      </c>
      <c r="Y10" s="29">
        <v>1010</v>
      </c>
      <c r="Z10" s="39">
        <v>0.02</v>
      </c>
      <c r="AA10" s="39">
        <v>0.215</v>
      </c>
      <c r="AB10" s="39">
        <v>0.88800000000000001</v>
      </c>
      <c r="AC10" s="39">
        <v>0.92100000000000004</v>
      </c>
      <c r="AD10" s="38">
        <v>56.623058823529419</v>
      </c>
      <c r="AE10" s="38">
        <v>608.69788235294118</v>
      </c>
      <c r="AF10" s="38">
        <v>2514.0638117647059</v>
      </c>
      <c r="AG10" s="38">
        <v>2607.4918588235296</v>
      </c>
      <c r="AH10" s="38">
        <v>7.8431372549019624E-5</v>
      </c>
      <c r="AI10" s="38">
        <v>8.4313725490196075E-4</v>
      </c>
      <c r="AJ10" s="38">
        <v>3.4823529411764707E-3</v>
      </c>
      <c r="AK10" s="38">
        <v>3.6117647058823534E-3</v>
      </c>
      <c r="AL10" s="38">
        <v>8.0156862745098048E-3</v>
      </c>
      <c r="AM10" s="38">
        <v>9.7847358121330736E-3</v>
      </c>
      <c r="AN10" s="38">
        <v>0.10518590998043051</v>
      </c>
      <c r="AO10" s="38">
        <v>0.43444227005870839</v>
      </c>
      <c r="AP10" s="38">
        <v>0.450587084148728</v>
      </c>
    </row>
    <row r="11" spans="1:43" x14ac:dyDescent="0.55000000000000004">
      <c r="A11" s="69">
        <v>21910303301</v>
      </c>
      <c r="B11" s="40">
        <v>861</v>
      </c>
      <c r="C11" s="22" t="s">
        <v>70</v>
      </c>
      <c r="D11" s="40">
        <v>815</v>
      </c>
      <c r="E11" s="40" t="s">
        <v>15</v>
      </c>
      <c r="F11" s="40" t="s">
        <v>14</v>
      </c>
      <c r="G11" s="22" t="s">
        <v>50</v>
      </c>
      <c r="H11" s="22">
        <v>0.05</v>
      </c>
      <c r="I11" s="42">
        <v>41260</v>
      </c>
      <c r="J11" s="42">
        <v>41611</v>
      </c>
      <c r="K11" s="69">
        <v>4</v>
      </c>
      <c r="L11" s="43" t="s">
        <v>69</v>
      </c>
      <c r="M11" s="43" t="s">
        <v>69</v>
      </c>
      <c r="N11" s="43" t="s">
        <v>69</v>
      </c>
      <c r="O11" s="43" t="s">
        <v>69</v>
      </c>
      <c r="P11" s="43" t="s">
        <v>69</v>
      </c>
      <c r="Q11" s="36" t="s">
        <v>69</v>
      </c>
      <c r="R11" s="44">
        <v>741.9</v>
      </c>
      <c r="S11" s="22" t="s">
        <v>73</v>
      </c>
      <c r="T11" s="22" t="s">
        <v>73</v>
      </c>
      <c r="U11" s="22" t="s">
        <v>73</v>
      </c>
      <c r="V11" s="22" t="s">
        <v>73</v>
      </c>
      <c r="W11" s="22" t="s">
        <v>73</v>
      </c>
      <c r="X11" s="22" t="s">
        <v>73</v>
      </c>
      <c r="Y11" s="22" t="s">
        <v>73</v>
      </c>
      <c r="Z11" s="22" t="s">
        <v>73</v>
      </c>
      <c r="AA11" s="22" t="s">
        <v>73</v>
      </c>
      <c r="AB11" s="22" t="s">
        <v>73</v>
      </c>
      <c r="AC11" s="22" t="s">
        <v>73</v>
      </c>
      <c r="AD11" s="22" t="s">
        <v>73</v>
      </c>
      <c r="AE11" s="22" t="s">
        <v>73</v>
      </c>
      <c r="AF11" s="22" t="s">
        <v>73</v>
      </c>
      <c r="AG11" s="22" t="s">
        <v>73</v>
      </c>
      <c r="AH11" s="22" t="s">
        <v>73</v>
      </c>
      <c r="AI11" s="22" t="s">
        <v>73</v>
      </c>
      <c r="AJ11" s="22" t="s">
        <v>73</v>
      </c>
      <c r="AK11" s="22" t="s">
        <v>73</v>
      </c>
      <c r="AL11" s="22" t="s">
        <v>73</v>
      </c>
      <c r="AM11" s="22" t="s">
        <v>73</v>
      </c>
      <c r="AN11" s="22" t="s">
        <v>73</v>
      </c>
      <c r="AO11" s="22" t="s">
        <v>73</v>
      </c>
      <c r="AP11" s="22" t="s">
        <v>73</v>
      </c>
      <c r="AQ11" s="45" t="s">
        <v>11</v>
      </c>
    </row>
    <row r="12" spans="1:43" x14ac:dyDescent="0.55000000000000004">
      <c r="A12" s="70">
        <v>21910300902</v>
      </c>
      <c r="B12" s="30">
        <v>1046</v>
      </c>
      <c r="C12" s="22" t="s">
        <v>70</v>
      </c>
      <c r="D12" s="30">
        <v>350</v>
      </c>
      <c r="E12" s="30" t="s">
        <v>15</v>
      </c>
      <c r="F12" s="30" t="s">
        <v>14</v>
      </c>
      <c r="G12" s="22" t="s">
        <v>50</v>
      </c>
      <c r="H12" s="22">
        <v>0.05</v>
      </c>
      <c r="I12" s="31">
        <v>41205</v>
      </c>
      <c r="J12" s="31">
        <v>41562</v>
      </c>
      <c r="K12" s="70">
        <v>2</v>
      </c>
      <c r="L12" s="2" t="s">
        <v>69</v>
      </c>
      <c r="M12" s="2" t="s">
        <v>69</v>
      </c>
      <c r="N12" s="2" t="s">
        <v>69</v>
      </c>
      <c r="O12" s="2" t="s">
        <v>69</v>
      </c>
      <c r="P12" s="48">
        <v>21</v>
      </c>
      <c r="Q12" s="1">
        <v>55</v>
      </c>
      <c r="R12" s="32">
        <v>808.6</v>
      </c>
      <c r="S12" s="29" t="s">
        <v>1</v>
      </c>
      <c r="T12" s="29">
        <v>221</v>
      </c>
      <c r="U12" s="29">
        <v>687926</v>
      </c>
      <c r="V12" s="38">
        <v>3168.865366</v>
      </c>
      <c r="W12" s="38">
        <v>0.86088299999999995</v>
      </c>
      <c r="X12" s="29">
        <v>789</v>
      </c>
      <c r="Y12" s="29">
        <v>1110</v>
      </c>
      <c r="Z12" s="39">
        <v>1.2999999999999999E-2</v>
      </c>
      <c r="AA12" s="39">
        <v>0.32900000000000001</v>
      </c>
      <c r="AB12" s="39">
        <v>1.448</v>
      </c>
      <c r="AC12" s="39">
        <v>0.95699999999999996</v>
      </c>
      <c r="AD12" s="38">
        <v>35.070737254901964</v>
      </c>
      <c r="AE12" s="38">
        <v>887.55942745098048</v>
      </c>
      <c r="AF12" s="38">
        <v>3906.3405803921569</v>
      </c>
      <c r="AG12" s="38">
        <v>2581.7458117647061</v>
      </c>
      <c r="AH12" s="38">
        <v>5.0980392156862752E-5</v>
      </c>
      <c r="AI12" s="38">
        <v>1.2901960784313727E-3</v>
      </c>
      <c r="AJ12" s="38">
        <v>5.6784313725490197E-3</v>
      </c>
      <c r="AK12" s="38">
        <v>3.7529411764705887E-3</v>
      </c>
      <c r="AL12" s="38">
        <v>1.0772549019607844E-2</v>
      </c>
      <c r="AM12" s="38">
        <v>4.7324353840553337E-3</v>
      </c>
      <c r="AN12" s="38">
        <v>0.11976701856570805</v>
      </c>
      <c r="AO12" s="38">
        <v>0.52712049508554781</v>
      </c>
      <c r="AP12" s="38">
        <v>0.34838005096468877</v>
      </c>
    </row>
    <row r="13" spans="1:43" s="56" customFormat="1" x14ac:dyDescent="0.55000000000000004">
      <c r="A13" s="70">
        <v>21910303302</v>
      </c>
      <c r="B13" s="30">
        <v>1063</v>
      </c>
      <c r="C13" s="22" t="s">
        <v>70</v>
      </c>
      <c r="D13" s="30">
        <v>816</v>
      </c>
      <c r="E13" s="30" t="s">
        <v>15</v>
      </c>
      <c r="F13" s="30" t="s">
        <v>14</v>
      </c>
      <c r="G13" s="22" t="s">
        <v>50</v>
      </c>
      <c r="H13" s="22">
        <v>0.05</v>
      </c>
      <c r="I13" s="31">
        <v>41261</v>
      </c>
      <c r="J13" s="31">
        <v>41611</v>
      </c>
      <c r="K13" s="70">
        <v>4</v>
      </c>
      <c r="L13" s="2" t="s">
        <v>69</v>
      </c>
      <c r="M13" s="2" t="s">
        <v>69</v>
      </c>
      <c r="N13" s="2" t="s">
        <v>69</v>
      </c>
      <c r="O13" s="2" t="s">
        <v>69</v>
      </c>
      <c r="P13" s="2" t="s">
        <v>69</v>
      </c>
      <c r="Q13" s="1" t="s">
        <v>69</v>
      </c>
      <c r="R13" s="32">
        <v>853.6</v>
      </c>
      <c r="S13" s="29" t="s">
        <v>3</v>
      </c>
      <c r="T13" s="29">
        <v>151</v>
      </c>
      <c r="U13" s="29">
        <v>523713</v>
      </c>
      <c r="V13" s="38">
        <v>2719.9881660000001</v>
      </c>
      <c r="W13" s="38">
        <v>0.88954800000000001</v>
      </c>
      <c r="X13" s="29">
        <v>771</v>
      </c>
      <c r="Y13" s="29">
        <v>869</v>
      </c>
      <c r="Z13" s="39">
        <v>8.9999999999999993E-3</v>
      </c>
      <c r="AA13" s="39">
        <v>0.17199999999999999</v>
      </c>
      <c r="AB13" s="39">
        <v>0.96</v>
      </c>
      <c r="AC13" s="39">
        <v>3.0529999999999999</v>
      </c>
      <c r="AD13" s="38">
        <v>18.483988235294117</v>
      </c>
      <c r="AE13" s="38">
        <v>353.24955294117649</v>
      </c>
      <c r="AF13" s="38">
        <v>1971.6254117647059</v>
      </c>
      <c r="AG13" s="38">
        <v>6270.1795647058816</v>
      </c>
      <c r="AH13" s="38">
        <v>3.529411764705882E-5</v>
      </c>
      <c r="AI13" s="38">
        <v>6.7450980392156864E-4</v>
      </c>
      <c r="AJ13" s="38">
        <v>3.7647058823529413E-3</v>
      </c>
      <c r="AK13" s="38">
        <v>1.1972549019607842E-2</v>
      </c>
      <c r="AL13" s="38">
        <v>1.6447058823529412E-2</v>
      </c>
      <c r="AM13" s="38">
        <v>2.1459227467811159E-3</v>
      </c>
      <c r="AN13" s="38">
        <v>4.1010968049594657E-2</v>
      </c>
      <c r="AO13" s="38">
        <v>0.22889842632331903</v>
      </c>
      <c r="AP13" s="38">
        <v>0.72794468288030512</v>
      </c>
      <c r="AQ13" s="23"/>
    </row>
    <row r="14" spans="1:43" x14ac:dyDescent="0.55000000000000004">
      <c r="A14" s="70">
        <v>21910305542</v>
      </c>
      <c r="B14" s="30">
        <v>332</v>
      </c>
      <c r="C14" s="22" t="s">
        <v>70</v>
      </c>
      <c r="D14" s="30">
        <v>357</v>
      </c>
      <c r="E14" s="30" t="s">
        <v>15</v>
      </c>
      <c r="F14" s="30" t="s">
        <v>14</v>
      </c>
      <c r="G14" s="22" t="s">
        <v>50</v>
      </c>
      <c r="H14" s="22">
        <v>0.5</v>
      </c>
      <c r="I14" s="31">
        <v>41205</v>
      </c>
      <c r="J14" s="31">
        <v>41562</v>
      </c>
      <c r="K14" s="70">
        <v>2</v>
      </c>
      <c r="L14" s="2" t="s">
        <v>69</v>
      </c>
      <c r="M14" s="2" t="s">
        <v>69</v>
      </c>
      <c r="N14" s="2" t="s">
        <v>69</v>
      </c>
      <c r="O14" s="2" t="s">
        <v>69</v>
      </c>
      <c r="P14" s="1" t="s">
        <v>69</v>
      </c>
      <c r="Q14" s="1" t="s">
        <v>69</v>
      </c>
      <c r="R14" s="32">
        <v>753.7</v>
      </c>
      <c r="S14" s="29" t="s">
        <v>0</v>
      </c>
      <c r="T14" s="29">
        <v>341</v>
      </c>
      <c r="U14" s="29">
        <v>420094</v>
      </c>
      <c r="V14" s="38">
        <v>2477.1353519999998</v>
      </c>
      <c r="W14" s="38">
        <v>0.86031400000000002</v>
      </c>
      <c r="X14" s="29">
        <v>684</v>
      </c>
      <c r="Y14" s="29">
        <v>815</v>
      </c>
      <c r="Z14" s="39">
        <v>2.3E-2</v>
      </c>
      <c r="AA14" s="39">
        <v>0.18099999999999999</v>
      </c>
      <c r="AB14" s="39">
        <v>0.76900000000000002</v>
      </c>
      <c r="AC14" s="39">
        <v>1.4179999999999999</v>
      </c>
      <c r="AD14" s="38">
        <v>37.890831372549023</v>
      </c>
      <c r="AE14" s="38">
        <v>298.18436862745097</v>
      </c>
      <c r="AF14" s="38">
        <v>1266.8717098039217</v>
      </c>
      <c r="AG14" s="38">
        <v>2336.052125490196</v>
      </c>
      <c r="AH14" s="38">
        <v>9.0196078431372564E-5</v>
      </c>
      <c r="AI14" s="38">
        <v>7.0980392156862746E-4</v>
      </c>
      <c r="AJ14" s="38">
        <v>3.0156862745098043E-3</v>
      </c>
      <c r="AK14" s="38">
        <v>5.5607843137254901E-3</v>
      </c>
      <c r="AL14" s="38">
        <v>9.3764705882352934E-3</v>
      </c>
      <c r="AM14" s="38">
        <v>9.6194061062317045E-3</v>
      </c>
      <c r="AN14" s="38">
        <v>7.5700543705562534E-2</v>
      </c>
      <c r="AO14" s="38">
        <v>0.32162275198661655</v>
      </c>
      <c r="AP14" s="38">
        <v>0.59305729820158937</v>
      </c>
    </row>
    <row r="15" spans="1:43" x14ac:dyDescent="0.55000000000000004">
      <c r="A15" s="70">
        <v>21910305552</v>
      </c>
      <c r="B15" s="30">
        <v>381</v>
      </c>
      <c r="C15" s="22" t="s">
        <v>70</v>
      </c>
      <c r="D15" s="30">
        <v>599</v>
      </c>
      <c r="E15" s="30" t="s">
        <v>15</v>
      </c>
      <c r="F15" s="30" t="s">
        <v>14</v>
      </c>
      <c r="G15" s="22" t="s">
        <v>50</v>
      </c>
      <c r="H15" s="22">
        <v>0.5</v>
      </c>
      <c r="I15" s="31">
        <v>41232</v>
      </c>
      <c r="J15" s="31">
        <v>41591</v>
      </c>
      <c r="K15" s="70">
        <v>3</v>
      </c>
      <c r="L15" s="2" t="s">
        <v>69</v>
      </c>
      <c r="M15" s="2" t="s">
        <v>69</v>
      </c>
      <c r="N15" s="2" t="s">
        <v>69</v>
      </c>
      <c r="O15" s="2" t="s">
        <v>69</v>
      </c>
      <c r="P15" s="1" t="s">
        <v>69</v>
      </c>
      <c r="Q15" s="1" t="s">
        <v>69</v>
      </c>
      <c r="R15" s="32">
        <v>732</v>
      </c>
      <c r="S15" s="29" t="s">
        <v>2</v>
      </c>
      <c r="T15" s="29">
        <v>501</v>
      </c>
      <c r="U15" s="29">
        <v>473497</v>
      </c>
      <c r="V15" s="38">
        <v>2574.934342</v>
      </c>
      <c r="W15" s="38">
        <v>0.89741800000000005</v>
      </c>
      <c r="X15" s="29">
        <v>807</v>
      </c>
      <c r="Y15" s="29">
        <v>747</v>
      </c>
      <c r="Z15" s="39">
        <v>1.4E-2</v>
      </c>
      <c r="AA15" s="39">
        <v>0.32200000000000001</v>
      </c>
      <c r="AB15" s="39">
        <v>1.6379999999999999</v>
      </c>
      <c r="AC15" s="39">
        <v>2.62</v>
      </c>
      <c r="AD15" s="38">
        <v>25.995913725490198</v>
      </c>
      <c r="AE15" s="38">
        <v>597.9060156862746</v>
      </c>
      <c r="AF15" s="38">
        <v>3041.5219058823532</v>
      </c>
      <c r="AG15" s="38">
        <v>4864.9495686274513</v>
      </c>
      <c r="AH15" s="38">
        <v>5.490196078431373E-5</v>
      </c>
      <c r="AI15" s="38">
        <v>1.2627450980392159E-3</v>
      </c>
      <c r="AJ15" s="38">
        <v>6.4235294117647064E-3</v>
      </c>
      <c r="AK15" s="38">
        <v>1.0274509803921569E-2</v>
      </c>
      <c r="AL15" s="38">
        <v>1.8015686274509803E-2</v>
      </c>
      <c r="AM15" s="38">
        <v>3.0474531998258602E-3</v>
      </c>
      <c r="AN15" s="38">
        <v>7.0091423595994795E-2</v>
      </c>
      <c r="AO15" s="38">
        <v>0.35655202437962563</v>
      </c>
      <c r="AP15" s="38">
        <v>0.57030909882455383</v>
      </c>
    </row>
    <row r="16" spans="1:43" x14ac:dyDescent="0.55000000000000004">
      <c r="A16" s="70">
        <v>21910305562</v>
      </c>
      <c r="B16" s="30">
        <v>1004</v>
      </c>
      <c r="C16" s="22" t="s">
        <v>70</v>
      </c>
      <c r="D16" s="30">
        <v>593</v>
      </c>
      <c r="E16" s="30" t="s">
        <v>15</v>
      </c>
      <c r="F16" s="30" t="s">
        <v>14</v>
      </c>
      <c r="G16" s="22" t="s">
        <v>50</v>
      </c>
      <c r="H16" s="22">
        <v>0.5</v>
      </c>
      <c r="I16" s="31">
        <v>41235</v>
      </c>
      <c r="J16" s="31">
        <v>41591</v>
      </c>
      <c r="K16" s="70">
        <v>3</v>
      </c>
      <c r="L16" s="2" t="s">
        <v>69</v>
      </c>
      <c r="M16" s="2" t="s">
        <v>69</v>
      </c>
      <c r="N16" s="2" t="s">
        <v>69</v>
      </c>
      <c r="O16" s="2" t="s">
        <v>69</v>
      </c>
      <c r="P16" s="1" t="s">
        <v>69</v>
      </c>
      <c r="Q16" s="1" t="s">
        <v>69</v>
      </c>
      <c r="R16" s="32">
        <v>693.6</v>
      </c>
      <c r="S16" s="29" t="s">
        <v>3</v>
      </c>
      <c r="T16" s="29">
        <v>301</v>
      </c>
      <c r="U16" s="29">
        <v>701804</v>
      </c>
      <c r="V16" s="38">
        <v>3183.2156540000001</v>
      </c>
      <c r="W16" s="38">
        <v>0.87034900000000004</v>
      </c>
      <c r="X16" s="29">
        <v>952</v>
      </c>
      <c r="Y16" s="29">
        <v>974</v>
      </c>
      <c r="Z16" s="39">
        <v>3.9E-2</v>
      </c>
      <c r="AA16" s="39">
        <v>0.78500000000000003</v>
      </c>
      <c r="AB16" s="39">
        <v>3.4239999999999999</v>
      </c>
      <c r="AC16" s="39">
        <v>6.8</v>
      </c>
      <c r="AD16" s="38">
        <v>107.3347294117647</v>
      </c>
      <c r="AE16" s="38">
        <v>2160.455450980392</v>
      </c>
      <c r="AF16" s="38">
        <v>9423.4388078431384</v>
      </c>
      <c r="AG16" s="38">
        <v>18714.773333333334</v>
      </c>
      <c r="AH16" s="38">
        <v>1.5294117647058822E-4</v>
      </c>
      <c r="AI16" s="38">
        <v>3.0784313725490194E-3</v>
      </c>
      <c r="AJ16" s="38">
        <v>1.3427450980392159E-2</v>
      </c>
      <c r="AK16" s="38">
        <v>2.6666666666666668E-2</v>
      </c>
      <c r="AL16" s="38">
        <v>4.3325490196078432E-2</v>
      </c>
      <c r="AM16" s="38">
        <v>3.530050687907313E-3</v>
      </c>
      <c r="AN16" s="38">
        <v>7.1053584359160024E-2</v>
      </c>
      <c r="AO16" s="38">
        <v>0.3099203475742216</v>
      </c>
      <c r="AP16" s="38">
        <v>0.61549601737871107</v>
      </c>
    </row>
    <row r="17" spans="1:42" x14ac:dyDescent="0.55000000000000004">
      <c r="A17" s="70">
        <v>21910305551</v>
      </c>
      <c r="B17" s="30">
        <v>1071</v>
      </c>
      <c r="C17" s="22" t="s">
        <v>70</v>
      </c>
      <c r="D17" s="30">
        <v>592</v>
      </c>
      <c r="E17" s="30" t="s">
        <v>15</v>
      </c>
      <c r="F17" s="30" t="s">
        <v>14</v>
      </c>
      <c r="G17" s="22" t="s">
        <v>50</v>
      </c>
      <c r="H17" s="22">
        <v>0.5</v>
      </c>
      <c r="I17" s="31">
        <v>41232</v>
      </c>
      <c r="J17" s="31">
        <v>41591</v>
      </c>
      <c r="K17" s="70">
        <v>3</v>
      </c>
      <c r="L17" s="2" t="s">
        <v>69</v>
      </c>
      <c r="M17" s="2" t="s">
        <v>69</v>
      </c>
      <c r="N17" s="2" t="s">
        <v>69</v>
      </c>
      <c r="O17" s="2" t="s">
        <v>69</v>
      </c>
      <c r="P17" s="1" t="s">
        <v>69</v>
      </c>
      <c r="Q17" s="1" t="s">
        <v>69</v>
      </c>
      <c r="R17" s="32">
        <v>721.9</v>
      </c>
      <c r="S17" s="29" t="s">
        <v>3</v>
      </c>
      <c r="T17" s="29">
        <v>301</v>
      </c>
      <c r="U17" s="29">
        <v>778523</v>
      </c>
      <c r="V17" s="38">
        <v>3386.4461019999999</v>
      </c>
      <c r="W17" s="38">
        <v>0.85308600000000001</v>
      </c>
      <c r="X17" s="29">
        <v>828</v>
      </c>
      <c r="Y17" s="29">
        <v>1200</v>
      </c>
      <c r="Z17" s="39">
        <v>1.0999999999999999E-2</v>
      </c>
      <c r="AA17" s="39">
        <v>0.216</v>
      </c>
      <c r="AB17" s="39">
        <v>2.1160000000000001</v>
      </c>
      <c r="AC17" s="39">
        <v>10.446999999999999</v>
      </c>
      <c r="AD17" s="38">
        <v>33.58334509803921</v>
      </c>
      <c r="AE17" s="38">
        <v>659.45477647058817</v>
      </c>
      <c r="AF17" s="38">
        <v>6460.2143843137255</v>
      </c>
      <c r="AG17" s="38">
        <v>31895.018749019608</v>
      </c>
      <c r="AH17" s="38">
        <v>4.3137254901960776E-5</v>
      </c>
      <c r="AI17" s="38">
        <v>8.4705882352941169E-4</v>
      </c>
      <c r="AJ17" s="38">
        <v>8.2980392156862745E-3</v>
      </c>
      <c r="AK17" s="38">
        <v>4.0968627450980392E-2</v>
      </c>
      <c r="AL17" s="38">
        <v>5.0156862745098042E-2</v>
      </c>
      <c r="AM17" s="38">
        <v>8.6004691164972614E-4</v>
      </c>
      <c r="AN17" s="38">
        <v>1.6888193901485535E-2</v>
      </c>
      <c r="AO17" s="38">
        <v>0.16544175136825645</v>
      </c>
      <c r="AP17" s="38">
        <v>0.81681000781860824</v>
      </c>
    </row>
    <row r="18" spans="1:42" x14ac:dyDescent="0.55000000000000004">
      <c r="A18" s="70">
        <v>21910305541</v>
      </c>
      <c r="B18" s="30">
        <v>1257</v>
      </c>
      <c r="C18" s="22" t="s">
        <v>70</v>
      </c>
      <c r="D18" s="30">
        <v>358</v>
      </c>
      <c r="E18" s="30" t="s">
        <v>15</v>
      </c>
      <c r="F18" s="30" t="s">
        <v>14</v>
      </c>
      <c r="G18" s="22" t="s">
        <v>50</v>
      </c>
      <c r="H18" s="22">
        <v>0.5</v>
      </c>
      <c r="I18" s="31">
        <v>41203</v>
      </c>
      <c r="J18" s="31">
        <v>41562</v>
      </c>
      <c r="K18" s="70">
        <v>2</v>
      </c>
      <c r="L18" s="2" t="s">
        <v>69</v>
      </c>
      <c r="M18" s="2" t="s">
        <v>69</v>
      </c>
      <c r="N18" s="2" t="s">
        <v>69</v>
      </c>
      <c r="O18" s="2" t="s">
        <v>69</v>
      </c>
      <c r="P18" s="1" t="s">
        <v>69</v>
      </c>
      <c r="Q18" s="1" t="s">
        <v>69</v>
      </c>
      <c r="R18" s="32">
        <v>612.20000000000005</v>
      </c>
      <c r="S18" s="29" t="s">
        <v>1</v>
      </c>
      <c r="T18" s="29">
        <v>221</v>
      </c>
      <c r="U18" s="29">
        <v>524978</v>
      </c>
      <c r="V18" s="38">
        <v>2793.218613</v>
      </c>
      <c r="W18" s="38">
        <v>0.84555400000000003</v>
      </c>
      <c r="X18" s="29">
        <v>667</v>
      </c>
      <c r="Y18" s="29">
        <v>1002</v>
      </c>
      <c r="Z18" s="39">
        <v>2.4E-2</v>
      </c>
      <c r="AA18" s="39">
        <v>0.30599999999999999</v>
      </c>
      <c r="AB18" s="39">
        <v>1.105</v>
      </c>
      <c r="AC18" s="39">
        <v>2.1389999999999998</v>
      </c>
      <c r="AD18" s="38">
        <v>49.409694117647057</v>
      </c>
      <c r="AE18" s="38">
        <v>629.97360000000003</v>
      </c>
      <c r="AF18" s="38">
        <v>2274.9046666666663</v>
      </c>
      <c r="AG18" s="38">
        <v>4403.6389882352933</v>
      </c>
      <c r="AH18" s="38">
        <v>9.4117647058823521E-5</v>
      </c>
      <c r="AI18" s="38">
        <v>1.2000000000000001E-3</v>
      </c>
      <c r="AJ18" s="38">
        <v>4.3333333333333331E-3</v>
      </c>
      <c r="AK18" s="38">
        <v>8.388235294117646E-3</v>
      </c>
      <c r="AL18" s="38">
        <v>1.4015686274509801E-2</v>
      </c>
      <c r="AM18" s="38">
        <v>6.7151650811415791E-3</v>
      </c>
      <c r="AN18" s="38">
        <v>8.5618354784555137E-2</v>
      </c>
      <c r="AO18" s="38">
        <v>0.30917739227756019</v>
      </c>
      <c r="AP18" s="38">
        <v>0.59848908785674315</v>
      </c>
    </row>
    <row r="19" spans="1:42" x14ac:dyDescent="0.55000000000000004">
      <c r="A19" s="70">
        <v>21910302622</v>
      </c>
      <c r="B19" s="30">
        <v>821</v>
      </c>
      <c r="C19" s="22" t="s">
        <v>70</v>
      </c>
      <c r="D19" s="30">
        <v>505</v>
      </c>
      <c r="E19" s="30" t="s">
        <v>15</v>
      </c>
      <c r="F19" s="30" t="s">
        <v>14</v>
      </c>
      <c r="G19" s="22" t="s">
        <v>51</v>
      </c>
      <c r="H19" s="22">
        <v>2.5</v>
      </c>
      <c r="I19" s="31">
        <v>41234</v>
      </c>
      <c r="J19" s="31">
        <v>41591</v>
      </c>
      <c r="K19" s="70">
        <v>3</v>
      </c>
      <c r="L19" s="2" t="s">
        <v>69</v>
      </c>
      <c r="M19" s="2" t="s">
        <v>69</v>
      </c>
      <c r="N19" s="2" t="s">
        <v>69</v>
      </c>
      <c r="O19" s="2" t="s">
        <v>69</v>
      </c>
      <c r="P19" s="1" t="s">
        <v>69</v>
      </c>
      <c r="Q19" s="1" t="s">
        <v>69</v>
      </c>
      <c r="R19" s="32">
        <v>800.7</v>
      </c>
      <c r="S19" s="29" t="s">
        <v>0</v>
      </c>
      <c r="T19" s="29">
        <v>341</v>
      </c>
      <c r="U19" s="29">
        <v>698389</v>
      </c>
      <c r="V19" s="38">
        <v>3124.1201999999998</v>
      </c>
      <c r="W19" s="38">
        <v>0.89919099999999996</v>
      </c>
      <c r="X19" s="29">
        <v>933</v>
      </c>
      <c r="Y19" s="29">
        <v>953</v>
      </c>
      <c r="Z19" s="39">
        <v>1.4E-2</v>
      </c>
      <c r="AA19" s="39">
        <v>0.443</v>
      </c>
      <c r="AB19" s="39">
        <v>2.1440000000000001</v>
      </c>
      <c r="AC19" s="39">
        <v>5.2060000000000004</v>
      </c>
      <c r="AD19" s="38">
        <v>38.34292549019608</v>
      </c>
      <c r="AE19" s="38">
        <v>1213.2797137254902</v>
      </c>
      <c r="AF19" s="38">
        <v>5871.9451607843139</v>
      </c>
      <c r="AG19" s="38">
        <v>14258.090721568627</v>
      </c>
      <c r="AH19" s="38">
        <v>5.490196078431373E-5</v>
      </c>
      <c r="AI19" s="38">
        <v>1.7372549019607842E-3</v>
      </c>
      <c r="AJ19" s="38">
        <v>8.4078431372549018E-3</v>
      </c>
      <c r="AK19" s="38">
        <v>2.0415686274509803E-2</v>
      </c>
      <c r="AL19" s="38">
        <v>3.0615686274509803E-2</v>
      </c>
      <c r="AM19" s="38">
        <v>1.7932624567695659E-3</v>
      </c>
      <c r="AN19" s="38">
        <v>5.6743947739208399E-2</v>
      </c>
      <c r="AO19" s="38">
        <v>0.27462533623671065</v>
      </c>
      <c r="AP19" s="38">
        <v>0.66683745356731139</v>
      </c>
    </row>
    <row r="20" spans="1:42" x14ac:dyDescent="0.55000000000000004">
      <c r="A20" s="70">
        <v>21910302621</v>
      </c>
      <c r="B20" s="30">
        <v>897</v>
      </c>
      <c r="C20" s="22" t="s">
        <v>70</v>
      </c>
      <c r="D20" s="30">
        <v>501</v>
      </c>
      <c r="E20" s="30" t="s">
        <v>15</v>
      </c>
      <c r="F20" s="30" t="s">
        <v>14</v>
      </c>
      <c r="G20" s="22" t="s">
        <v>51</v>
      </c>
      <c r="H20" s="22">
        <v>2.5</v>
      </c>
      <c r="I20" s="31">
        <v>41234</v>
      </c>
      <c r="J20" s="31">
        <v>41591</v>
      </c>
      <c r="K20" s="70">
        <v>3</v>
      </c>
      <c r="L20" s="2" t="s">
        <v>69</v>
      </c>
      <c r="M20" s="2" t="s">
        <v>69</v>
      </c>
      <c r="N20" s="2" t="s">
        <v>69</v>
      </c>
      <c r="O20" s="2" t="s">
        <v>69</v>
      </c>
      <c r="P20" s="1" t="s">
        <v>69</v>
      </c>
      <c r="Q20" s="1" t="s">
        <v>69</v>
      </c>
      <c r="R20" s="32">
        <v>695.3</v>
      </c>
      <c r="S20" s="29" t="s">
        <v>2</v>
      </c>
      <c r="T20" s="29">
        <v>501</v>
      </c>
      <c r="U20" s="29">
        <v>503108</v>
      </c>
      <c r="V20" s="38">
        <v>2706.7333319999998</v>
      </c>
      <c r="W20" s="38">
        <v>0.86293900000000001</v>
      </c>
      <c r="X20" s="29">
        <v>683</v>
      </c>
      <c r="Y20" s="29">
        <v>941</v>
      </c>
      <c r="Z20" s="39">
        <v>8.1000000000000003E-2</v>
      </c>
      <c r="AA20" s="39">
        <v>1.139</v>
      </c>
      <c r="AB20" s="39">
        <v>3.7109999999999999</v>
      </c>
      <c r="AC20" s="39">
        <v>3.99</v>
      </c>
      <c r="AD20" s="38">
        <v>159.81077647058822</v>
      </c>
      <c r="AE20" s="38">
        <v>2247.2157333333334</v>
      </c>
      <c r="AF20" s="38">
        <v>7321.7011294117647</v>
      </c>
      <c r="AG20" s="38">
        <v>7872.1604705882355</v>
      </c>
      <c r="AH20" s="38">
        <v>3.1764705882352938E-4</v>
      </c>
      <c r="AI20" s="38">
        <v>4.4666666666666665E-3</v>
      </c>
      <c r="AJ20" s="38">
        <v>1.4552941176470588E-2</v>
      </c>
      <c r="AK20" s="38">
        <v>1.5647058823529413E-2</v>
      </c>
      <c r="AL20" s="38">
        <v>3.4984313725490192E-2</v>
      </c>
      <c r="AM20" s="38">
        <v>9.0796995852482909E-3</v>
      </c>
      <c r="AN20" s="38">
        <v>0.12767626947651609</v>
      </c>
      <c r="AO20" s="38">
        <v>0.41598475507230137</v>
      </c>
      <c r="AP20" s="38">
        <v>0.44725927586593439</v>
      </c>
    </row>
    <row r="21" spans="1:42" x14ac:dyDescent="0.55000000000000004">
      <c r="A21" s="70">
        <v>21910304712</v>
      </c>
      <c r="B21" s="30">
        <v>909</v>
      </c>
      <c r="C21" s="22" t="s">
        <v>70</v>
      </c>
      <c r="D21" s="30">
        <v>865</v>
      </c>
      <c r="E21" s="30" t="s">
        <v>15</v>
      </c>
      <c r="F21" s="30" t="s">
        <v>14</v>
      </c>
      <c r="G21" s="22" t="s">
        <v>51</v>
      </c>
      <c r="H21" s="22">
        <v>2.5</v>
      </c>
      <c r="I21" s="31">
        <v>41290</v>
      </c>
      <c r="J21" s="31">
        <v>41659</v>
      </c>
      <c r="K21" s="70">
        <v>5</v>
      </c>
      <c r="L21" s="2" t="s">
        <v>69</v>
      </c>
      <c r="M21" s="2" t="s">
        <v>69</v>
      </c>
      <c r="N21" s="2" t="s">
        <v>69</v>
      </c>
      <c r="O21" s="2" t="s">
        <v>69</v>
      </c>
      <c r="P21" s="2" t="s">
        <v>69</v>
      </c>
      <c r="Q21" s="1" t="s">
        <v>69</v>
      </c>
      <c r="R21" s="32">
        <v>681.3</v>
      </c>
      <c r="S21" s="29" t="s">
        <v>3</v>
      </c>
      <c r="T21" s="29">
        <v>151</v>
      </c>
      <c r="U21" s="29">
        <v>392306</v>
      </c>
      <c r="V21" s="38">
        <v>2401.5962469999999</v>
      </c>
      <c r="W21" s="38">
        <v>0.854742</v>
      </c>
      <c r="X21" s="29">
        <v>628</v>
      </c>
      <c r="Y21" s="29">
        <v>820</v>
      </c>
      <c r="Z21" s="39">
        <v>7.0000000000000001E-3</v>
      </c>
      <c r="AA21" s="39">
        <v>0.26900000000000002</v>
      </c>
      <c r="AB21" s="39">
        <v>0.872</v>
      </c>
      <c r="AC21" s="39">
        <v>0.59</v>
      </c>
      <c r="AD21" s="38">
        <v>10.769184313725491</v>
      </c>
      <c r="AE21" s="38">
        <v>413.84436862745105</v>
      </c>
      <c r="AF21" s="38">
        <v>1341.5326745098039</v>
      </c>
      <c r="AG21" s="38">
        <v>907.68839215686262</v>
      </c>
      <c r="AH21" s="38">
        <v>2.7450980392156865E-5</v>
      </c>
      <c r="AI21" s="38">
        <v>1.0549019607843139E-3</v>
      </c>
      <c r="AJ21" s="38">
        <v>3.4196078431372547E-3</v>
      </c>
      <c r="AK21" s="38">
        <v>2.3137254901960782E-3</v>
      </c>
      <c r="AL21" s="38">
        <v>6.8156862745098034E-3</v>
      </c>
      <c r="AM21" s="38">
        <v>4.0276179516685849E-3</v>
      </c>
      <c r="AN21" s="38">
        <v>0.15477560414269279</v>
      </c>
      <c r="AO21" s="38">
        <v>0.50172612197928657</v>
      </c>
      <c r="AP21" s="38">
        <v>0.33947065592635212</v>
      </c>
    </row>
    <row r="22" spans="1:42" x14ac:dyDescent="0.55000000000000004">
      <c r="A22" s="70">
        <v>21910302561</v>
      </c>
      <c r="B22" s="30">
        <v>952</v>
      </c>
      <c r="C22" s="22" t="s">
        <v>70</v>
      </c>
      <c r="D22" s="30">
        <v>273</v>
      </c>
      <c r="E22" s="30" t="s">
        <v>15</v>
      </c>
      <c r="F22" s="30" t="s">
        <v>14</v>
      </c>
      <c r="G22" s="22" t="s">
        <v>51</v>
      </c>
      <c r="H22" s="22">
        <v>2.5</v>
      </c>
      <c r="I22" s="31">
        <v>41206</v>
      </c>
      <c r="J22" s="31">
        <v>41562</v>
      </c>
      <c r="K22" s="70">
        <v>2</v>
      </c>
      <c r="L22" s="2" t="s">
        <v>69</v>
      </c>
      <c r="M22" s="2" t="s">
        <v>69</v>
      </c>
      <c r="N22" s="2" t="s">
        <v>69</v>
      </c>
      <c r="O22" s="2" t="s">
        <v>69</v>
      </c>
      <c r="P22" s="1" t="s">
        <v>69</v>
      </c>
      <c r="Q22" s="1" t="s">
        <v>69</v>
      </c>
      <c r="R22" s="32">
        <v>621.70000000000005</v>
      </c>
      <c r="S22" s="29" t="s">
        <v>1</v>
      </c>
      <c r="T22" s="29">
        <v>141</v>
      </c>
      <c r="U22" s="29">
        <v>653306</v>
      </c>
      <c r="V22" s="38">
        <v>3029.551657</v>
      </c>
      <c r="W22" s="38">
        <v>0.894478</v>
      </c>
      <c r="X22" s="29">
        <v>861</v>
      </c>
      <c r="Y22" s="29">
        <v>966</v>
      </c>
      <c r="Z22" s="39">
        <v>1.4E-2</v>
      </c>
      <c r="AA22" s="39">
        <v>0.14299999999999999</v>
      </c>
      <c r="AB22" s="39">
        <v>0.63800000000000001</v>
      </c>
      <c r="AC22" s="39">
        <v>1.663</v>
      </c>
      <c r="AD22" s="38">
        <v>35.86778039215686</v>
      </c>
      <c r="AE22" s="38">
        <v>366.36375686274505</v>
      </c>
      <c r="AF22" s="38">
        <v>1634.5459921568627</v>
      </c>
      <c r="AG22" s="38">
        <v>4260.5799137254899</v>
      </c>
      <c r="AH22" s="38">
        <v>5.4901960784313723E-5</v>
      </c>
      <c r="AI22" s="38">
        <v>5.6078431372549007E-4</v>
      </c>
      <c r="AJ22" s="38">
        <v>2.5019607843137252E-3</v>
      </c>
      <c r="AK22" s="38">
        <v>6.5215686274509802E-3</v>
      </c>
      <c r="AL22" s="38">
        <v>9.639215686274509E-3</v>
      </c>
      <c r="AM22" s="38">
        <v>5.6956875508543531E-3</v>
      </c>
      <c r="AN22" s="38">
        <v>5.8177379983726601E-2</v>
      </c>
      <c r="AO22" s="38">
        <v>0.25956061838893407</v>
      </c>
      <c r="AP22" s="38">
        <v>0.67656631407648493</v>
      </c>
    </row>
    <row r="23" spans="1:42" x14ac:dyDescent="0.55000000000000004">
      <c r="A23" s="70">
        <v>21910304711</v>
      </c>
      <c r="B23" s="30">
        <v>984</v>
      </c>
      <c r="C23" s="22" t="s">
        <v>70</v>
      </c>
      <c r="D23" s="30">
        <v>867</v>
      </c>
      <c r="E23" s="30" t="s">
        <v>15</v>
      </c>
      <c r="F23" s="30" t="s">
        <v>14</v>
      </c>
      <c r="G23" s="22" t="s">
        <v>51</v>
      </c>
      <c r="H23" s="22">
        <v>2.5</v>
      </c>
      <c r="I23" s="31">
        <v>41288</v>
      </c>
      <c r="J23" s="31">
        <v>41659</v>
      </c>
      <c r="K23" s="70">
        <v>5</v>
      </c>
      <c r="L23" s="2" t="s">
        <v>69</v>
      </c>
      <c r="M23" s="2" t="s">
        <v>69</v>
      </c>
      <c r="N23" s="2" t="s">
        <v>69</v>
      </c>
      <c r="O23" s="2" t="s">
        <v>69</v>
      </c>
      <c r="P23" s="2" t="s">
        <v>69</v>
      </c>
      <c r="Q23" s="1" t="s">
        <v>69</v>
      </c>
      <c r="R23" s="32">
        <v>832</v>
      </c>
      <c r="S23" s="29" t="s">
        <v>3</v>
      </c>
      <c r="T23" s="29">
        <v>91</v>
      </c>
      <c r="U23" s="29">
        <v>698083</v>
      </c>
      <c r="V23" s="38">
        <v>3135.24152</v>
      </c>
      <c r="W23" s="38">
        <v>0.892432</v>
      </c>
      <c r="X23" s="29">
        <v>908</v>
      </c>
      <c r="Y23" s="29">
        <v>983</v>
      </c>
      <c r="Z23" s="39">
        <v>1.4999999999999999E-2</v>
      </c>
      <c r="AA23" s="39">
        <v>0.58499999999999996</v>
      </c>
      <c r="AB23" s="39">
        <v>3.44</v>
      </c>
      <c r="AC23" s="39">
        <v>2.7839999999999998</v>
      </c>
      <c r="AD23" s="38">
        <v>41.063705882352934</v>
      </c>
      <c r="AE23" s="38">
        <v>1601.4845294117647</v>
      </c>
      <c r="AF23" s="38">
        <v>9417.276549019607</v>
      </c>
      <c r="AG23" s="38">
        <v>7621.4238117647055</v>
      </c>
      <c r="AH23" s="38">
        <v>5.8823529411764694E-5</v>
      </c>
      <c r="AI23" s="38">
        <v>2.2941176470588237E-3</v>
      </c>
      <c r="AJ23" s="38">
        <v>1.3490196078431372E-2</v>
      </c>
      <c r="AK23" s="38">
        <v>1.0917647058823528E-2</v>
      </c>
      <c r="AL23" s="38">
        <v>2.6760784313725493E-2</v>
      </c>
      <c r="AM23" s="38">
        <v>2.19812426729191E-3</v>
      </c>
      <c r="AN23" s="38">
        <v>8.5726846424384523E-2</v>
      </c>
      <c r="AO23" s="38">
        <v>0.50410316529894483</v>
      </c>
      <c r="AP23" s="38">
        <v>0.40797186400937857</v>
      </c>
    </row>
    <row r="24" spans="1:42" x14ac:dyDescent="0.55000000000000004">
      <c r="A24" s="70">
        <v>21910302562</v>
      </c>
      <c r="B24" s="30">
        <v>1006</v>
      </c>
      <c r="C24" s="22" t="s">
        <v>70</v>
      </c>
      <c r="D24" s="30">
        <v>263</v>
      </c>
      <c r="E24" s="30" t="s">
        <v>15</v>
      </c>
      <c r="F24" s="30" t="s">
        <v>14</v>
      </c>
      <c r="G24" s="22" t="s">
        <v>51</v>
      </c>
      <c r="H24" s="22">
        <v>2.5</v>
      </c>
      <c r="I24" s="31">
        <v>41207</v>
      </c>
      <c r="J24" s="31">
        <v>41562</v>
      </c>
      <c r="K24" s="70">
        <v>2</v>
      </c>
      <c r="L24" s="2" t="s">
        <v>69</v>
      </c>
      <c r="M24" s="2" t="s">
        <v>69</v>
      </c>
      <c r="N24" s="2" t="s">
        <v>69</v>
      </c>
      <c r="O24" s="2" t="s">
        <v>69</v>
      </c>
      <c r="P24" s="1" t="s">
        <v>69</v>
      </c>
      <c r="Q24" s="1" t="s">
        <v>69</v>
      </c>
      <c r="R24" s="32">
        <v>740.4</v>
      </c>
      <c r="S24" s="29" t="s">
        <v>1</v>
      </c>
      <c r="T24" s="29">
        <v>221</v>
      </c>
      <c r="U24" s="29">
        <v>652889</v>
      </c>
      <c r="V24" s="38">
        <v>3037.8948030000001</v>
      </c>
      <c r="W24" s="38">
        <v>0.88900400000000002</v>
      </c>
      <c r="X24" s="29">
        <v>837</v>
      </c>
      <c r="Y24" s="29">
        <v>993</v>
      </c>
      <c r="Z24" s="39">
        <v>7.0000000000000001E-3</v>
      </c>
      <c r="AA24" s="39">
        <v>0.10100000000000001</v>
      </c>
      <c r="AB24" s="39">
        <v>0.55300000000000005</v>
      </c>
      <c r="AC24" s="39">
        <v>1.0720000000000001</v>
      </c>
      <c r="AD24" s="38">
        <v>17.922443137254902</v>
      </c>
      <c r="AE24" s="38">
        <v>258.59525098039217</v>
      </c>
      <c r="AF24" s="38">
        <v>1415.8730078431374</v>
      </c>
      <c r="AG24" s="38">
        <v>2744.6941490196082</v>
      </c>
      <c r="AH24" s="38">
        <v>2.7450980392156861E-5</v>
      </c>
      <c r="AI24" s="38">
        <v>3.9607843137254902E-4</v>
      </c>
      <c r="AJ24" s="38">
        <v>2.1686274509803926E-3</v>
      </c>
      <c r="AK24" s="38">
        <v>4.2039215686274518E-3</v>
      </c>
      <c r="AL24" s="38">
        <v>6.7960784313725502E-3</v>
      </c>
      <c r="AM24" s="38">
        <v>4.0392383150605875E-3</v>
      </c>
      <c r="AN24" s="38">
        <v>5.8280438545874197E-2</v>
      </c>
      <c r="AO24" s="38">
        <v>0.3190998268897865</v>
      </c>
      <c r="AP24" s="38">
        <v>0.61858049624927869</v>
      </c>
    </row>
    <row r="25" spans="1:42" x14ac:dyDescent="0.55000000000000004">
      <c r="A25" s="70">
        <v>21910302751</v>
      </c>
      <c r="B25" s="30">
        <v>33</v>
      </c>
      <c r="C25" s="22" t="s">
        <v>70</v>
      </c>
      <c r="D25" s="30">
        <v>516</v>
      </c>
      <c r="E25" s="30" t="s">
        <v>15</v>
      </c>
      <c r="F25" s="30" t="s">
        <v>14</v>
      </c>
      <c r="G25" s="22" t="s">
        <v>51</v>
      </c>
      <c r="H25" s="22">
        <v>25</v>
      </c>
      <c r="I25" s="31">
        <v>41233</v>
      </c>
      <c r="J25" s="31">
        <v>41591</v>
      </c>
      <c r="K25" s="70">
        <v>3</v>
      </c>
      <c r="L25" s="2" t="s">
        <v>69</v>
      </c>
      <c r="M25" s="2" t="s">
        <v>69</v>
      </c>
      <c r="N25" s="2" t="s">
        <v>69</v>
      </c>
      <c r="O25" s="2" t="s">
        <v>69</v>
      </c>
      <c r="P25" s="1" t="s">
        <v>69</v>
      </c>
      <c r="Q25" s="1" t="s">
        <v>69</v>
      </c>
      <c r="R25" s="32">
        <v>915</v>
      </c>
      <c r="S25" s="29" t="s">
        <v>2</v>
      </c>
      <c r="T25" s="29">
        <v>501</v>
      </c>
      <c r="U25" s="29">
        <v>722766</v>
      </c>
      <c r="V25" s="38">
        <v>3247.827307</v>
      </c>
      <c r="W25" s="38">
        <v>0.86103700000000005</v>
      </c>
      <c r="X25" s="29">
        <v>817</v>
      </c>
      <c r="Y25" s="29">
        <v>1131</v>
      </c>
      <c r="Z25" s="39">
        <v>0.01</v>
      </c>
      <c r="AA25" s="39">
        <v>0.28299999999999997</v>
      </c>
      <c r="AB25" s="39">
        <v>1.72</v>
      </c>
      <c r="AC25" s="39">
        <v>2.681</v>
      </c>
      <c r="AD25" s="38">
        <v>28.343764705882354</v>
      </c>
      <c r="AE25" s="38">
        <v>802.12854117647055</v>
      </c>
      <c r="AF25" s="38">
        <v>4875.127529411765</v>
      </c>
      <c r="AG25" s="38">
        <v>7598.9633176470588</v>
      </c>
      <c r="AH25" s="38">
        <v>3.9215686274509805E-5</v>
      </c>
      <c r="AI25" s="38">
        <v>1.1098039215686273E-3</v>
      </c>
      <c r="AJ25" s="38">
        <v>6.7450980392156868E-3</v>
      </c>
      <c r="AK25" s="38">
        <v>1.0513725490196078E-2</v>
      </c>
      <c r="AL25" s="38">
        <v>1.8407843137254902E-2</v>
      </c>
      <c r="AM25" s="38">
        <v>2.1303792074989347E-3</v>
      </c>
      <c r="AN25" s="38">
        <v>6.0289731572219847E-2</v>
      </c>
      <c r="AO25" s="38">
        <v>0.36642522368981684</v>
      </c>
      <c r="AP25" s="38">
        <v>0.57115466553046434</v>
      </c>
    </row>
    <row r="26" spans="1:42" x14ac:dyDescent="0.55000000000000004">
      <c r="A26" s="70">
        <v>21910304842</v>
      </c>
      <c r="B26" s="30">
        <v>177</v>
      </c>
      <c r="C26" s="22" t="s">
        <v>70</v>
      </c>
      <c r="D26" s="30">
        <v>887</v>
      </c>
      <c r="E26" s="30" t="s">
        <v>15</v>
      </c>
      <c r="F26" s="30" t="s">
        <v>14</v>
      </c>
      <c r="G26" s="22" t="s">
        <v>51</v>
      </c>
      <c r="H26" s="22">
        <v>25</v>
      </c>
      <c r="I26" s="31">
        <v>41288</v>
      </c>
      <c r="J26" s="31">
        <v>41659</v>
      </c>
      <c r="K26" s="70">
        <v>5</v>
      </c>
      <c r="L26" s="2" t="s">
        <v>69</v>
      </c>
      <c r="M26" s="2" t="s">
        <v>69</v>
      </c>
      <c r="N26" s="2" t="s">
        <v>69</v>
      </c>
      <c r="O26" s="2" t="s">
        <v>69</v>
      </c>
      <c r="P26" s="2" t="s">
        <v>69</v>
      </c>
      <c r="Q26" s="1" t="s">
        <v>69</v>
      </c>
      <c r="R26" s="32">
        <v>682.4</v>
      </c>
      <c r="S26" s="29" t="s">
        <v>3</v>
      </c>
      <c r="T26" s="29">
        <v>301</v>
      </c>
      <c r="U26" s="29">
        <v>754248</v>
      </c>
      <c r="V26" s="38">
        <v>3277.667927</v>
      </c>
      <c r="W26" s="38">
        <v>0.88225500000000001</v>
      </c>
      <c r="X26" s="29">
        <v>878</v>
      </c>
      <c r="Y26" s="29">
        <v>1094</v>
      </c>
      <c r="Z26" s="39">
        <v>0.05</v>
      </c>
      <c r="AA26" s="39">
        <v>0.67200000000000004</v>
      </c>
      <c r="AB26" s="39">
        <v>2.5089999999999999</v>
      </c>
      <c r="AC26" s="39">
        <v>3.0409999999999999</v>
      </c>
      <c r="AD26" s="38">
        <v>147.89176470588237</v>
      </c>
      <c r="AE26" s="38">
        <v>1987.6653176470588</v>
      </c>
      <c r="AF26" s="38">
        <v>7421.2087529411756</v>
      </c>
      <c r="AG26" s="38">
        <v>8994.7771294117647</v>
      </c>
      <c r="AH26" s="38">
        <v>1.9607843137254904E-4</v>
      </c>
      <c r="AI26" s="38">
        <v>2.635294117647059E-3</v>
      </c>
      <c r="AJ26" s="38">
        <v>9.8392156862745078E-3</v>
      </c>
      <c r="AK26" s="38">
        <v>1.1925490196078432E-2</v>
      </c>
      <c r="AL26" s="38">
        <v>2.4596078431372546E-2</v>
      </c>
      <c r="AM26" s="38">
        <v>7.971938775510206E-3</v>
      </c>
      <c r="AN26" s="38">
        <v>0.10714285714285716</v>
      </c>
      <c r="AO26" s="38">
        <v>0.40003188775510201</v>
      </c>
      <c r="AP26" s="38">
        <v>0.48485331632653067</v>
      </c>
    </row>
    <row r="27" spans="1:42" x14ac:dyDescent="0.55000000000000004">
      <c r="A27" s="70">
        <v>21910300372</v>
      </c>
      <c r="B27" s="30">
        <v>337</v>
      </c>
      <c r="C27" s="22" t="s">
        <v>70</v>
      </c>
      <c r="D27" s="30">
        <v>275</v>
      </c>
      <c r="E27" s="30" t="s">
        <v>15</v>
      </c>
      <c r="F27" s="30" t="s">
        <v>14</v>
      </c>
      <c r="G27" s="22" t="s">
        <v>51</v>
      </c>
      <c r="H27" s="22">
        <v>25</v>
      </c>
      <c r="I27" s="31">
        <v>41206</v>
      </c>
      <c r="J27" s="31">
        <v>41562</v>
      </c>
      <c r="K27" s="70">
        <v>2</v>
      </c>
      <c r="L27" s="2" t="s">
        <v>69</v>
      </c>
      <c r="M27" s="2" t="s">
        <v>69</v>
      </c>
      <c r="N27" s="2" t="s">
        <v>69</v>
      </c>
      <c r="O27" s="2" t="s">
        <v>69</v>
      </c>
      <c r="P27" s="48">
        <v>21</v>
      </c>
      <c r="Q27" s="1">
        <v>54</v>
      </c>
      <c r="R27" s="32">
        <v>863.9</v>
      </c>
      <c r="S27" s="29" t="s">
        <v>0</v>
      </c>
      <c r="T27" s="29">
        <v>341</v>
      </c>
      <c r="U27" s="29">
        <v>293103</v>
      </c>
      <c r="V27" s="38">
        <v>2091.287589</v>
      </c>
      <c r="W27" s="38">
        <v>0.84217600000000004</v>
      </c>
      <c r="X27" s="29">
        <v>571</v>
      </c>
      <c r="Y27" s="29">
        <v>697</v>
      </c>
      <c r="Z27" s="39">
        <v>2.1999999999999999E-2</v>
      </c>
      <c r="AA27" s="39">
        <v>0.26200000000000001</v>
      </c>
      <c r="AB27" s="39">
        <v>0.98499999999999999</v>
      </c>
      <c r="AC27" s="39">
        <v>0.61399999999999999</v>
      </c>
      <c r="AD27" s="38">
        <v>25.287317647058821</v>
      </c>
      <c r="AE27" s="38">
        <v>301.14896470588235</v>
      </c>
      <c r="AF27" s="38">
        <v>1132.1821764705883</v>
      </c>
      <c r="AG27" s="38">
        <v>705.74604705882348</v>
      </c>
      <c r="AH27" s="38">
        <v>8.6274509803921552E-5</v>
      </c>
      <c r="AI27" s="38">
        <v>1.0274509803921568E-3</v>
      </c>
      <c r="AJ27" s="38">
        <v>3.862745098039216E-3</v>
      </c>
      <c r="AK27" s="38">
        <v>2.4078431372549017E-3</v>
      </c>
      <c r="AL27" s="38">
        <v>7.3843137254901966E-3</v>
      </c>
      <c r="AM27" s="38">
        <v>1.1683483802442907E-2</v>
      </c>
      <c r="AN27" s="38">
        <v>0.13913967073818373</v>
      </c>
      <c r="AO27" s="38">
        <v>0.52310143388210306</v>
      </c>
      <c r="AP27" s="38">
        <v>0.32607541157727027</v>
      </c>
    </row>
    <row r="28" spans="1:42" x14ac:dyDescent="0.55000000000000004">
      <c r="A28" s="70">
        <v>21910302752</v>
      </c>
      <c r="B28" s="30">
        <v>610</v>
      </c>
      <c r="C28" s="22" t="s">
        <v>70</v>
      </c>
      <c r="D28" s="30">
        <v>517</v>
      </c>
      <c r="E28" s="30" t="s">
        <v>15</v>
      </c>
      <c r="F28" s="30" t="s">
        <v>14</v>
      </c>
      <c r="G28" s="22" t="s">
        <v>51</v>
      </c>
      <c r="H28" s="22">
        <v>25</v>
      </c>
      <c r="I28" s="31">
        <v>41233</v>
      </c>
      <c r="J28" s="31">
        <v>41591</v>
      </c>
      <c r="K28" s="70">
        <v>3</v>
      </c>
      <c r="L28" s="2" t="s">
        <v>69</v>
      </c>
      <c r="M28" s="2" t="s">
        <v>69</v>
      </c>
      <c r="N28" s="2" t="s">
        <v>69</v>
      </c>
      <c r="O28" s="2" t="s">
        <v>69</v>
      </c>
      <c r="P28" s="1" t="s">
        <v>69</v>
      </c>
      <c r="Q28" s="1" t="s">
        <v>69</v>
      </c>
      <c r="R28" s="32">
        <v>604.9</v>
      </c>
      <c r="S28" s="29" t="s">
        <v>2</v>
      </c>
      <c r="T28" s="29">
        <v>401</v>
      </c>
      <c r="U28" s="29">
        <v>735718</v>
      </c>
      <c r="V28" s="38">
        <v>3212.2034610000001</v>
      </c>
      <c r="W28" s="38">
        <v>0.89601500000000001</v>
      </c>
      <c r="X28" s="29">
        <v>963</v>
      </c>
      <c r="Y28" s="29">
        <v>976</v>
      </c>
      <c r="Z28" s="39">
        <v>9.2999999999999999E-2</v>
      </c>
      <c r="AA28" s="39">
        <v>0.61099999999999999</v>
      </c>
      <c r="AB28" s="39">
        <v>1.0129999999999999</v>
      </c>
      <c r="AC28" s="39">
        <v>1.1200000000000001</v>
      </c>
      <c r="AD28" s="38">
        <v>268.32068235294122</v>
      </c>
      <c r="AE28" s="38">
        <v>1762.8380313725488</v>
      </c>
      <c r="AF28" s="38">
        <v>2922.6758196078426</v>
      </c>
      <c r="AG28" s="38">
        <v>3231.3888627450983</v>
      </c>
      <c r="AH28" s="38">
        <v>3.6470588235294125E-4</v>
      </c>
      <c r="AI28" s="38">
        <v>2.3960784313725486E-3</v>
      </c>
      <c r="AJ28" s="38">
        <v>3.9725490196078428E-3</v>
      </c>
      <c r="AK28" s="38">
        <v>4.3921568627450988E-3</v>
      </c>
      <c r="AL28" s="38">
        <v>1.112549019607843E-2</v>
      </c>
      <c r="AM28" s="38">
        <v>3.278110680296089E-2</v>
      </c>
      <c r="AN28" s="38">
        <v>0.21536834684525907</v>
      </c>
      <c r="AO28" s="38">
        <v>0.35706732463870289</v>
      </c>
      <c r="AP28" s="38">
        <v>0.39478322171307734</v>
      </c>
    </row>
    <row r="29" spans="1:42" x14ac:dyDescent="0.55000000000000004">
      <c r="A29" s="70">
        <v>21910300371</v>
      </c>
      <c r="B29" s="30">
        <v>1021</v>
      </c>
      <c r="C29" s="22" t="s">
        <v>70</v>
      </c>
      <c r="D29" s="30">
        <v>278</v>
      </c>
      <c r="E29" s="30" t="s">
        <v>15</v>
      </c>
      <c r="F29" s="30" t="s">
        <v>14</v>
      </c>
      <c r="G29" s="22" t="s">
        <v>51</v>
      </c>
      <c r="H29" s="22">
        <v>25</v>
      </c>
      <c r="I29" s="31">
        <v>41205</v>
      </c>
      <c r="J29" s="31">
        <v>41562</v>
      </c>
      <c r="K29" s="70">
        <v>2</v>
      </c>
      <c r="L29" s="2" t="s">
        <v>69</v>
      </c>
      <c r="M29" s="2" t="s">
        <v>69</v>
      </c>
      <c r="N29" s="2" t="s">
        <v>69</v>
      </c>
      <c r="O29" s="2" t="s">
        <v>69</v>
      </c>
      <c r="P29" s="48">
        <v>21</v>
      </c>
      <c r="Q29" s="1">
        <v>55</v>
      </c>
      <c r="R29" s="32">
        <v>639.9</v>
      </c>
      <c r="S29" s="29" t="s">
        <v>1</v>
      </c>
      <c r="T29" s="29">
        <v>301</v>
      </c>
      <c r="U29" s="29">
        <v>307701</v>
      </c>
      <c r="V29" s="38">
        <v>2080.3759009999999</v>
      </c>
      <c r="W29" s="38">
        <v>0.89341899999999996</v>
      </c>
      <c r="X29" s="29">
        <v>589</v>
      </c>
      <c r="Y29" s="29">
        <v>665</v>
      </c>
      <c r="Z29" s="39">
        <v>2.7E-2</v>
      </c>
      <c r="AA29" s="39">
        <v>0.442</v>
      </c>
      <c r="AB29" s="39">
        <v>1.0089999999999999</v>
      </c>
      <c r="AC29" s="39">
        <v>0.21299999999999999</v>
      </c>
      <c r="AD29" s="38">
        <v>32.580105882352939</v>
      </c>
      <c r="AE29" s="38">
        <v>533.34839999999997</v>
      </c>
      <c r="AF29" s="38">
        <v>1217.5306235294115</v>
      </c>
      <c r="AG29" s="38">
        <v>257.0208352941176</v>
      </c>
      <c r="AH29" s="38">
        <v>1.0588235294117646E-4</v>
      </c>
      <c r="AI29" s="38">
        <v>1.7333333333333333E-3</v>
      </c>
      <c r="AJ29" s="38">
        <v>3.9568627450980382E-3</v>
      </c>
      <c r="AK29" s="38">
        <v>8.3529411764705864E-4</v>
      </c>
      <c r="AL29" s="38">
        <v>6.6313725490196075E-3</v>
      </c>
      <c r="AM29" s="38">
        <v>1.5966883500887048E-2</v>
      </c>
      <c r="AN29" s="38">
        <v>0.26138379657007688</v>
      </c>
      <c r="AO29" s="38">
        <v>0.5966883500887048</v>
      </c>
      <c r="AP29" s="38">
        <v>0.12596096984033114</v>
      </c>
    </row>
    <row r="30" spans="1:42" x14ac:dyDescent="0.55000000000000004">
      <c r="A30" s="70">
        <v>21910304841</v>
      </c>
      <c r="B30" s="30">
        <v>1195</v>
      </c>
      <c r="C30" s="22" t="s">
        <v>70</v>
      </c>
      <c r="D30" s="30">
        <v>884</v>
      </c>
      <c r="E30" s="30" t="s">
        <v>15</v>
      </c>
      <c r="F30" s="30" t="s">
        <v>14</v>
      </c>
      <c r="G30" s="22" t="s">
        <v>51</v>
      </c>
      <c r="H30" s="22">
        <v>25</v>
      </c>
      <c r="I30" s="31">
        <v>41288</v>
      </c>
      <c r="J30" s="31">
        <v>41659</v>
      </c>
      <c r="K30" s="70">
        <v>5</v>
      </c>
      <c r="L30" s="2" t="s">
        <v>69</v>
      </c>
      <c r="M30" s="2" t="s">
        <v>69</v>
      </c>
      <c r="N30" s="2" t="s">
        <v>69</v>
      </c>
      <c r="O30" s="2" t="s">
        <v>69</v>
      </c>
      <c r="P30" s="2" t="s">
        <v>69</v>
      </c>
      <c r="Q30" s="1" t="s">
        <v>69</v>
      </c>
      <c r="R30" s="32">
        <v>722.2</v>
      </c>
      <c r="S30" s="29" t="s">
        <v>3</v>
      </c>
      <c r="T30" s="29">
        <v>301</v>
      </c>
      <c r="U30" s="29">
        <v>472941</v>
      </c>
      <c r="V30" s="38">
        <v>2623.896283</v>
      </c>
      <c r="W30" s="38">
        <v>0.86322399999999999</v>
      </c>
      <c r="X30" s="29">
        <v>852</v>
      </c>
      <c r="Y30" s="29">
        <v>735</v>
      </c>
      <c r="Z30" s="39">
        <v>8.0000000000000002E-3</v>
      </c>
      <c r="AA30" s="39">
        <v>0.2</v>
      </c>
      <c r="AB30" s="39">
        <v>1.1930000000000001</v>
      </c>
      <c r="AC30" s="39">
        <v>4.0579999999999998</v>
      </c>
      <c r="AD30" s="38">
        <v>14.837364705882354</v>
      </c>
      <c r="AE30" s="38">
        <v>370.93411764705888</v>
      </c>
      <c r="AF30" s="38">
        <v>2212.6220117647058</v>
      </c>
      <c r="AG30" s="38">
        <v>7526.253247058823</v>
      </c>
      <c r="AH30" s="38">
        <v>3.1372549019607849E-5</v>
      </c>
      <c r="AI30" s="38">
        <v>7.8431372549019615E-4</v>
      </c>
      <c r="AJ30" s="38">
        <v>4.6784313725490197E-3</v>
      </c>
      <c r="AK30" s="38">
        <v>1.5913725490196078E-2</v>
      </c>
      <c r="AL30" s="38">
        <v>2.1407843137254901E-2</v>
      </c>
      <c r="AM30" s="38">
        <v>1.4654698662758751E-3</v>
      </c>
      <c r="AN30" s="38">
        <v>3.6636746656896875E-2</v>
      </c>
      <c r="AO30" s="38">
        <v>0.21853819380838982</v>
      </c>
      <c r="AP30" s="38">
        <v>0.74335958966843751</v>
      </c>
    </row>
    <row r="31" spans="1:42" x14ac:dyDescent="0.55000000000000004">
      <c r="A31" s="70">
        <v>21910302831</v>
      </c>
      <c r="B31" s="30">
        <v>37</v>
      </c>
      <c r="C31" s="22" t="s">
        <v>70</v>
      </c>
      <c r="D31" s="30">
        <v>295</v>
      </c>
      <c r="E31" s="30" t="s">
        <v>15</v>
      </c>
      <c r="F31" s="30" t="s">
        <v>14</v>
      </c>
      <c r="G31" s="22" t="s">
        <v>51</v>
      </c>
      <c r="H31" s="22">
        <v>250</v>
      </c>
      <c r="I31" s="31">
        <v>41204</v>
      </c>
      <c r="J31" s="31">
        <v>41562</v>
      </c>
      <c r="K31" s="70">
        <v>2</v>
      </c>
      <c r="L31" s="2" t="s">
        <v>69</v>
      </c>
      <c r="M31" s="2" t="s">
        <v>69</v>
      </c>
      <c r="N31" s="2" t="s">
        <v>69</v>
      </c>
      <c r="O31" s="2" t="s">
        <v>69</v>
      </c>
      <c r="P31" s="1" t="s">
        <v>69</v>
      </c>
      <c r="Q31" s="1" t="s">
        <v>69</v>
      </c>
      <c r="R31" s="32">
        <v>662.1</v>
      </c>
      <c r="S31" s="29" t="s">
        <v>0</v>
      </c>
      <c r="T31" s="29">
        <v>251</v>
      </c>
      <c r="U31" s="29">
        <v>636289</v>
      </c>
      <c r="V31" s="38">
        <v>2986.581095</v>
      </c>
      <c r="W31" s="38">
        <v>0.89642900000000003</v>
      </c>
      <c r="X31" s="29">
        <v>859</v>
      </c>
      <c r="Y31" s="29">
        <v>943</v>
      </c>
      <c r="Z31" s="39">
        <v>4.1000000000000002E-2</v>
      </c>
      <c r="AA31" s="39">
        <v>0.27400000000000002</v>
      </c>
      <c r="AB31" s="39">
        <v>0.51700000000000002</v>
      </c>
      <c r="AC31" s="39">
        <v>1.823</v>
      </c>
      <c r="AD31" s="38">
        <v>102.30529019607845</v>
      </c>
      <c r="AE31" s="38">
        <v>683.69876862745105</v>
      </c>
      <c r="AF31" s="38">
        <v>1290.0447568627451</v>
      </c>
      <c r="AG31" s="38">
        <v>4548.8425372549018</v>
      </c>
      <c r="AH31" s="38">
        <v>1.6078431372549022E-4</v>
      </c>
      <c r="AI31" s="38">
        <v>1.0745098039215688E-3</v>
      </c>
      <c r="AJ31" s="38">
        <v>2.0274509803921569E-3</v>
      </c>
      <c r="AK31" s="38">
        <v>7.1490196078431373E-3</v>
      </c>
      <c r="AL31" s="38">
        <v>1.0411764705882353E-2</v>
      </c>
      <c r="AM31" s="38">
        <v>1.5442561205273072E-2</v>
      </c>
      <c r="AN31" s="38">
        <v>0.10320150659133712</v>
      </c>
      <c r="AO31" s="38">
        <v>0.19472693032015065</v>
      </c>
      <c r="AP31" s="38">
        <v>0.68662900188323917</v>
      </c>
    </row>
    <row r="32" spans="1:42" x14ac:dyDescent="0.55000000000000004">
      <c r="A32" s="70">
        <v>21910302881</v>
      </c>
      <c r="B32" s="30">
        <v>41</v>
      </c>
      <c r="C32" s="22" t="s">
        <v>70</v>
      </c>
      <c r="D32" s="30">
        <v>534</v>
      </c>
      <c r="E32" s="30" t="s">
        <v>15</v>
      </c>
      <c r="F32" s="30" t="s">
        <v>14</v>
      </c>
      <c r="G32" s="22" t="s">
        <v>51</v>
      </c>
      <c r="H32" s="22">
        <v>250</v>
      </c>
      <c r="I32" s="31">
        <v>41233</v>
      </c>
      <c r="J32" s="31">
        <v>41591</v>
      </c>
      <c r="K32" s="70">
        <v>3</v>
      </c>
      <c r="L32" s="2" t="s">
        <v>69</v>
      </c>
      <c r="M32" s="2" t="s">
        <v>69</v>
      </c>
      <c r="N32" s="2" t="s">
        <v>69</v>
      </c>
      <c r="O32" s="2" t="s">
        <v>69</v>
      </c>
      <c r="P32" s="1" t="s">
        <v>69</v>
      </c>
      <c r="Q32" s="1" t="s">
        <v>69</v>
      </c>
      <c r="R32" s="32">
        <v>973.3</v>
      </c>
      <c r="S32" s="29" t="s">
        <v>2</v>
      </c>
      <c r="T32" s="29">
        <v>91</v>
      </c>
      <c r="U32" s="29">
        <v>668902</v>
      </c>
      <c r="V32" s="38">
        <v>3144.581095</v>
      </c>
      <c r="W32" s="38">
        <v>0.85005399999999998</v>
      </c>
      <c r="X32" s="29">
        <v>759</v>
      </c>
      <c r="Y32" s="29">
        <v>1122</v>
      </c>
      <c r="Z32" s="39">
        <v>0.16700000000000001</v>
      </c>
      <c r="AA32" s="39">
        <v>0.83899999999999997</v>
      </c>
      <c r="AB32" s="39">
        <v>1.46</v>
      </c>
      <c r="AC32" s="39">
        <v>0.40200000000000002</v>
      </c>
      <c r="AD32" s="38">
        <v>438.06523137254902</v>
      </c>
      <c r="AE32" s="38">
        <v>2200.8187372549019</v>
      </c>
      <c r="AF32" s="38">
        <v>3829.7918431372545</v>
      </c>
      <c r="AG32" s="38">
        <v>1054.5043294117647</v>
      </c>
      <c r="AH32" s="38">
        <v>6.549019607843137E-4</v>
      </c>
      <c r="AI32" s="38">
        <v>3.2901960784313725E-3</v>
      </c>
      <c r="AJ32" s="38">
        <v>5.725490196078431E-3</v>
      </c>
      <c r="AK32" s="38">
        <v>1.5764705882352942E-3</v>
      </c>
      <c r="AL32" s="38">
        <v>1.1247058823529412E-2</v>
      </c>
      <c r="AM32" s="38">
        <v>5.8228730822873082E-2</v>
      </c>
      <c r="AN32" s="38">
        <v>0.2925383542538354</v>
      </c>
      <c r="AO32" s="38">
        <v>0.50906555090655503</v>
      </c>
      <c r="AP32" s="38">
        <v>0.14016736401673641</v>
      </c>
    </row>
    <row r="33" spans="1:42" x14ac:dyDescent="0.55000000000000004">
      <c r="A33" s="40">
        <v>21910302832</v>
      </c>
      <c r="B33" s="40">
        <v>475</v>
      </c>
      <c r="C33" s="22" t="s">
        <v>70</v>
      </c>
      <c r="D33" s="40">
        <v>301</v>
      </c>
      <c r="E33" s="40" t="s">
        <v>15</v>
      </c>
      <c r="F33" s="40" t="s">
        <v>14</v>
      </c>
      <c r="G33" s="22" t="s">
        <v>51</v>
      </c>
      <c r="H33" s="22">
        <v>250</v>
      </c>
      <c r="I33" s="31">
        <v>41206</v>
      </c>
      <c r="J33" s="31">
        <v>41562</v>
      </c>
      <c r="K33" s="70">
        <v>2</v>
      </c>
      <c r="L33" s="2" t="s">
        <v>69</v>
      </c>
      <c r="M33" s="2" t="s">
        <v>69</v>
      </c>
      <c r="N33" s="2" t="s">
        <v>69</v>
      </c>
      <c r="O33" s="2" t="s">
        <v>69</v>
      </c>
      <c r="P33" s="1" t="s">
        <v>69</v>
      </c>
      <c r="Q33" s="1" t="s">
        <v>69</v>
      </c>
      <c r="R33" s="32">
        <v>733.3</v>
      </c>
      <c r="S33" s="29" t="s">
        <v>1</v>
      </c>
      <c r="T33" s="29">
        <v>221</v>
      </c>
      <c r="U33" s="29">
        <v>645690</v>
      </c>
      <c r="V33" s="38">
        <v>3004.4805900000001</v>
      </c>
      <c r="W33" s="38">
        <v>0.89886600000000005</v>
      </c>
      <c r="X33" s="29">
        <v>910</v>
      </c>
      <c r="Y33" s="29">
        <v>903</v>
      </c>
      <c r="Z33" s="39">
        <v>1.2E-2</v>
      </c>
      <c r="AA33" s="39">
        <v>0.221</v>
      </c>
      <c r="AB33" s="39">
        <v>1.544</v>
      </c>
      <c r="AC33" s="39">
        <v>2.9260000000000002</v>
      </c>
      <c r="AD33" s="38">
        <v>30.385411764705882</v>
      </c>
      <c r="AE33" s="38">
        <v>559.59799999999996</v>
      </c>
      <c r="AF33" s="38">
        <v>3909.5896470588236</v>
      </c>
      <c r="AG33" s="38">
        <v>7408.9762352941179</v>
      </c>
      <c r="AH33" s="38">
        <v>4.7058823529411767E-5</v>
      </c>
      <c r="AI33" s="38">
        <v>8.6666666666666663E-4</v>
      </c>
      <c r="AJ33" s="38">
        <v>6.0549019607843138E-3</v>
      </c>
      <c r="AK33" s="38">
        <v>1.1474509803921569E-2</v>
      </c>
      <c r="AL33" s="38">
        <v>1.8443137254901962E-2</v>
      </c>
      <c r="AM33" s="38">
        <v>2.5515628322347436E-3</v>
      </c>
      <c r="AN33" s="38">
        <v>4.6991282160323194E-2</v>
      </c>
      <c r="AO33" s="38">
        <v>0.32830108441420369</v>
      </c>
      <c r="AP33" s="38">
        <v>0.6221560705932383</v>
      </c>
    </row>
    <row r="34" spans="1:42" x14ac:dyDescent="0.55000000000000004">
      <c r="A34" s="40">
        <v>21910302882</v>
      </c>
      <c r="B34" s="40">
        <v>618</v>
      </c>
      <c r="C34" s="22" t="s">
        <v>70</v>
      </c>
      <c r="D34" s="40">
        <v>538</v>
      </c>
      <c r="E34" s="40" t="s">
        <v>15</v>
      </c>
      <c r="F34" s="40" t="s">
        <v>14</v>
      </c>
      <c r="G34" s="22" t="s">
        <v>51</v>
      </c>
      <c r="H34" s="22">
        <v>250</v>
      </c>
      <c r="I34" s="31">
        <v>41234</v>
      </c>
      <c r="J34" s="31">
        <v>41591</v>
      </c>
      <c r="K34" s="70">
        <v>3</v>
      </c>
      <c r="L34" s="2" t="s">
        <v>69</v>
      </c>
      <c r="M34" s="2" t="s">
        <v>69</v>
      </c>
      <c r="N34" s="2" t="s">
        <v>69</v>
      </c>
      <c r="O34" s="2" t="s">
        <v>69</v>
      </c>
      <c r="P34" s="1" t="s">
        <v>69</v>
      </c>
      <c r="Q34" s="1" t="s">
        <v>69</v>
      </c>
      <c r="R34" s="32">
        <v>624.70000000000005</v>
      </c>
      <c r="S34" s="29" t="s">
        <v>2</v>
      </c>
      <c r="T34" s="29">
        <v>501</v>
      </c>
      <c r="U34" s="29">
        <v>554636</v>
      </c>
      <c r="V34" s="38">
        <v>2791.5358930000002</v>
      </c>
      <c r="W34" s="38">
        <v>0.89439900000000006</v>
      </c>
      <c r="X34" s="29">
        <v>866</v>
      </c>
      <c r="Y34" s="29">
        <v>819</v>
      </c>
      <c r="Z34" s="39">
        <v>0.39200000000000002</v>
      </c>
      <c r="AA34" s="39">
        <v>0.997</v>
      </c>
      <c r="AB34" s="39">
        <v>2.61</v>
      </c>
      <c r="AC34" s="39">
        <v>4.0359999999999996</v>
      </c>
      <c r="AD34" s="38">
        <v>852.61690980392154</v>
      </c>
      <c r="AE34" s="38">
        <v>2168.5180078431372</v>
      </c>
      <c r="AF34" s="38">
        <v>5676.8625882352944</v>
      </c>
      <c r="AG34" s="38">
        <v>8778.4741019607827</v>
      </c>
      <c r="AH34" s="38">
        <v>1.5372549019607843E-3</v>
      </c>
      <c r="AI34" s="38">
        <v>3.9098039215686277E-3</v>
      </c>
      <c r="AJ34" s="38">
        <v>1.0235294117647059E-2</v>
      </c>
      <c r="AK34" s="38">
        <v>1.5827450980392153E-2</v>
      </c>
      <c r="AL34" s="38">
        <v>3.150980392156863E-2</v>
      </c>
      <c r="AM34" s="38">
        <v>4.8786558805227129E-2</v>
      </c>
      <c r="AN34" s="38">
        <v>0.12408214063472309</v>
      </c>
      <c r="AO34" s="38">
        <v>0.32482887367766022</v>
      </c>
      <c r="AP34" s="38">
        <v>0.50230242688238935</v>
      </c>
    </row>
    <row r="35" spans="1:42" x14ac:dyDescent="0.55000000000000004">
      <c r="A35" s="40">
        <v>21910302892</v>
      </c>
      <c r="B35" s="40">
        <v>825</v>
      </c>
      <c r="C35" s="22" t="s">
        <v>70</v>
      </c>
      <c r="D35" s="40">
        <v>536</v>
      </c>
      <c r="E35" s="40" t="s">
        <v>15</v>
      </c>
      <c r="F35" s="40" t="s">
        <v>14</v>
      </c>
      <c r="G35" s="22" t="s">
        <v>51</v>
      </c>
      <c r="H35" s="22">
        <v>250</v>
      </c>
      <c r="I35" s="31">
        <v>41236</v>
      </c>
      <c r="J35" s="31">
        <v>41591</v>
      </c>
      <c r="K35" s="70">
        <v>3</v>
      </c>
      <c r="L35" s="2" t="s">
        <v>69</v>
      </c>
      <c r="M35" s="2" t="s">
        <v>69</v>
      </c>
      <c r="N35" s="2" t="s">
        <v>69</v>
      </c>
      <c r="O35" s="2" t="s">
        <v>69</v>
      </c>
      <c r="P35" s="1" t="s">
        <v>69</v>
      </c>
      <c r="Q35" s="1" t="s">
        <v>69</v>
      </c>
      <c r="R35" s="32">
        <v>710.4</v>
      </c>
      <c r="S35" s="29" t="s">
        <v>2</v>
      </c>
      <c r="T35" s="29">
        <v>401</v>
      </c>
      <c r="U35" s="29">
        <v>514366</v>
      </c>
      <c r="V35" s="38">
        <v>2690.3313109999999</v>
      </c>
      <c r="W35" s="38">
        <v>0.89303900000000003</v>
      </c>
      <c r="X35" s="29">
        <v>847</v>
      </c>
      <c r="Y35" s="29">
        <v>775</v>
      </c>
      <c r="Z35" s="39">
        <v>1.4999999999999999E-2</v>
      </c>
      <c r="AA35" s="39">
        <v>0.189</v>
      </c>
      <c r="AB35" s="39">
        <v>0.876</v>
      </c>
      <c r="AC35" s="39">
        <v>1.641</v>
      </c>
      <c r="AD35" s="38">
        <v>30.256823529411765</v>
      </c>
      <c r="AE35" s="38">
        <v>381.23597647058824</v>
      </c>
      <c r="AF35" s="38">
        <v>1766.9984941176469</v>
      </c>
      <c r="AG35" s="38">
        <v>3310.0964941176471</v>
      </c>
      <c r="AH35" s="38">
        <v>5.8823529411764708E-5</v>
      </c>
      <c r="AI35" s="38">
        <v>7.4117647058823534E-4</v>
      </c>
      <c r="AJ35" s="38">
        <v>3.4352941176470585E-3</v>
      </c>
      <c r="AK35" s="38">
        <v>6.435294117647059E-3</v>
      </c>
      <c r="AL35" s="38">
        <v>1.0670588235294117E-2</v>
      </c>
      <c r="AM35" s="38">
        <v>5.5126791620727679E-3</v>
      </c>
      <c r="AN35" s="38">
        <v>6.9459757442116868E-2</v>
      </c>
      <c r="AO35" s="38">
        <v>0.32194046306504959</v>
      </c>
      <c r="AP35" s="38">
        <v>0.60308710033076074</v>
      </c>
    </row>
    <row r="36" spans="1:42" x14ac:dyDescent="0.55000000000000004">
      <c r="A36" s="40">
        <v>21910302891</v>
      </c>
      <c r="B36" s="40">
        <v>901</v>
      </c>
      <c r="C36" s="22" t="s">
        <v>70</v>
      </c>
      <c r="D36" s="40">
        <v>541</v>
      </c>
      <c r="E36" s="40" t="s">
        <v>15</v>
      </c>
      <c r="F36" s="40" t="s">
        <v>14</v>
      </c>
      <c r="G36" s="22" t="s">
        <v>51</v>
      </c>
      <c r="H36" s="22">
        <v>250</v>
      </c>
      <c r="I36" s="31">
        <v>41234</v>
      </c>
      <c r="J36" s="31">
        <v>41591</v>
      </c>
      <c r="K36" s="70">
        <v>3</v>
      </c>
      <c r="L36" s="2" t="s">
        <v>69</v>
      </c>
      <c r="M36" s="2" t="s">
        <v>69</v>
      </c>
      <c r="N36" s="2" t="s">
        <v>69</v>
      </c>
      <c r="O36" s="2" t="s">
        <v>69</v>
      </c>
      <c r="P36" s="1" t="s">
        <v>69</v>
      </c>
      <c r="Q36" s="1" t="s">
        <v>69</v>
      </c>
      <c r="R36" s="32">
        <v>714</v>
      </c>
      <c r="S36" s="29" t="s">
        <v>3</v>
      </c>
      <c r="T36" s="29">
        <v>301</v>
      </c>
      <c r="U36" s="29">
        <v>456425</v>
      </c>
      <c r="V36" s="38">
        <v>2601.9637790000002</v>
      </c>
      <c r="W36" s="38">
        <v>0.84718199999999999</v>
      </c>
      <c r="X36" s="29">
        <v>656</v>
      </c>
      <c r="Y36" s="29">
        <v>908</v>
      </c>
      <c r="Z36" s="39">
        <v>1.0999999999999999E-2</v>
      </c>
      <c r="AA36" s="39">
        <v>6.2E-2</v>
      </c>
      <c r="AB36" s="39">
        <v>0.32600000000000001</v>
      </c>
      <c r="AC36" s="39">
        <v>0.75600000000000001</v>
      </c>
      <c r="AD36" s="38">
        <v>19.68892156862745</v>
      </c>
      <c r="AE36" s="38">
        <v>110.97392156862745</v>
      </c>
      <c r="AF36" s="38">
        <v>583.50803921568638</v>
      </c>
      <c r="AG36" s="38">
        <v>1353.165882352941</v>
      </c>
      <c r="AH36" s="38">
        <v>4.3137254901960783E-5</v>
      </c>
      <c r="AI36" s="38">
        <v>2.4313725490196077E-4</v>
      </c>
      <c r="AJ36" s="38">
        <v>1.2784313725490199E-3</v>
      </c>
      <c r="AK36" s="38">
        <v>2.9647058823529409E-3</v>
      </c>
      <c r="AL36" s="38">
        <v>4.5294117647058816E-3</v>
      </c>
      <c r="AM36" s="38">
        <v>9.5238095238095247E-3</v>
      </c>
      <c r="AN36" s="38">
        <v>5.3679653679653688E-2</v>
      </c>
      <c r="AO36" s="38">
        <v>0.28225108225108236</v>
      </c>
      <c r="AP36" s="38">
        <v>0.65454545454545454</v>
      </c>
    </row>
    <row r="37" spans="1:42" x14ac:dyDescent="0.55000000000000004">
      <c r="A37" s="70">
        <v>21910303051</v>
      </c>
      <c r="B37" s="30">
        <v>125</v>
      </c>
      <c r="C37" s="22" t="s">
        <v>70</v>
      </c>
      <c r="D37" s="30">
        <v>550</v>
      </c>
      <c r="E37" s="30" t="s">
        <v>15</v>
      </c>
      <c r="F37" s="30" t="s">
        <v>14</v>
      </c>
      <c r="G37" s="22" t="s">
        <v>51</v>
      </c>
      <c r="H37" s="22">
        <v>2500</v>
      </c>
      <c r="I37" s="31">
        <v>41233</v>
      </c>
      <c r="J37" s="31">
        <v>41591</v>
      </c>
      <c r="K37" s="70">
        <v>3</v>
      </c>
      <c r="L37" s="2" t="s">
        <v>69</v>
      </c>
      <c r="M37" s="2" t="s">
        <v>69</v>
      </c>
      <c r="N37" s="2" t="s">
        <v>69</v>
      </c>
      <c r="O37" s="2" t="s">
        <v>69</v>
      </c>
      <c r="P37" s="1" t="s">
        <v>69</v>
      </c>
      <c r="Q37" s="1" t="s">
        <v>69</v>
      </c>
      <c r="R37" s="32">
        <v>648.6</v>
      </c>
      <c r="S37" s="29" t="s">
        <v>2</v>
      </c>
      <c r="T37" s="29">
        <v>501</v>
      </c>
      <c r="U37" s="29">
        <v>693661</v>
      </c>
      <c r="V37" s="38">
        <v>3134.3039659999999</v>
      </c>
      <c r="W37" s="38">
        <v>0.88730900000000001</v>
      </c>
      <c r="X37" s="29">
        <v>926</v>
      </c>
      <c r="Y37" s="29">
        <v>962</v>
      </c>
      <c r="Z37" s="39">
        <v>1.9E-2</v>
      </c>
      <c r="AA37" s="39">
        <v>0.17</v>
      </c>
      <c r="AB37" s="39">
        <v>1.0780000000000001</v>
      </c>
      <c r="AC37" s="39">
        <v>4.9550000000000001</v>
      </c>
      <c r="AD37" s="38">
        <v>51.684545098039216</v>
      </c>
      <c r="AE37" s="38">
        <v>462.44066666666669</v>
      </c>
      <c r="AF37" s="38">
        <v>2932.4178745098043</v>
      </c>
      <c r="AG37" s="38">
        <v>13478.78531372549</v>
      </c>
      <c r="AH37" s="38">
        <v>7.4509803921568625E-5</v>
      </c>
      <c r="AI37" s="38">
        <v>6.6666666666666664E-4</v>
      </c>
      <c r="AJ37" s="38">
        <v>4.227450980392157E-3</v>
      </c>
      <c r="AK37" s="38">
        <v>1.9431372549019606E-2</v>
      </c>
      <c r="AL37" s="38">
        <v>2.4399999999999998E-2</v>
      </c>
      <c r="AM37" s="38">
        <v>3.0536804885888781E-3</v>
      </c>
      <c r="AN37" s="38">
        <v>2.7322404371584702E-2</v>
      </c>
      <c r="AO37" s="38">
        <v>0.17325618772099005</v>
      </c>
      <c r="AP37" s="38">
        <v>0.79636772741883644</v>
      </c>
    </row>
    <row r="38" spans="1:42" x14ac:dyDescent="0.55000000000000004">
      <c r="A38" s="70">
        <v>21910302992</v>
      </c>
      <c r="B38" s="30">
        <v>227</v>
      </c>
      <c r="C38" s="22" t="s">
        <v>70</v>
      </c>
      <c r="D38" s="30">
        <v>317</v>
      </c>
      <c r="E38" s="30" t="s">
        <v>15</v>
      </c>
      <c r="F38" s="30" t="s">
        <v>14</v>
      </c>
      <c r="G38" s="22" t="s">
        <v>51</v>
      </c>
      <c r="H38" s="22">
        <v>2500</v>
      </c>
      <c r="I38" s="31">
        <v>41206</v>
      </c>
      <c r="J38" s="31">
        <v>41562</v>
      </c>
      <c r="K38" s="70">
        <v>2</v>
      </c>
      <c r="L38" s="2" t="s">
        <v>69</v>
      </c>
      <c r="M38" s="2" t="s">
        <v>69</v>
      </c>
      <c r="N38" s="2" t="s">
        <v>69</v>
      </c>
      <c r="O38" s="2" t="s">
        <v>69</v>
      </c>
      <c r="P38" s="1" t="s">
        <v>69</v>
      </c>
      <c r="Q38" s="1" t="s">
        <v>69</v>
      </c>
      <c r="R38" s="32">
        <v>818.3</v>
      </c>
      <c r="S38" s="29" t="s">
        <v>0</v>
      </c>
      <c r="T38" s="29">
        <v>341</v>
      </c>
      <c r="U38" s="29">
        <v>543750</v>
      </c>
      <c r="V38" s="38">
        <v>2882.8754669999998</v>
      </c>
      <c r="W38" s="38">
        <v>0.82216199999999995</v>
      </c>
      <c r="X38" s="29">
        <v>650</v>
      </c>
      <c r="Y38" s="29">
        <v>1065</v>
      </c>
      <c r="Z38" s="39">
        <v>6.0000000000000001E-3</v>
      </c>
      <c r="AA38" s="39">
        <v>0.23699999999999999</v>
      </c>
      <c r="AB38" s="39">
        <v>1.5720000000000001</v>
      </c>
      <c r="AC38" s="39">
        <v>6.9029999999999996</v>
      </c>
      <c r="AD38" s="38">
        <v>12.794117647058824</v>
      </c>
      <c r="AE38" s="38">
        <v>505.36764705882354</v>
      </c>
      <c r="AF38" s="38">
        <v>3352.0588235294117</v>
      </c>
      <c r="AG38" s="38">
        <v>14719.632352941177</v>
      </c>
      <c r="AH38" s="38">
        <v>2.3529411764705884E-5</v>
      </c>
      <c r="AI38" s="38">
        <v>9.2941176470588238E-4</v>
      </c>
      <c r="AJ38" s="38">
        <v>6.1647058823529411E-3</v>
      </c>
      <c r="AK38" s="38">
        <v>2.7070588235294117E-2</v>
      </c>
      <c r="AL38" s="38">
        <v>3.4188235294117651E-2</v>
      </c>
      <c r="AM38" s="38">
        <v>6.8823124569855469E-4</v>
      </c>
      <c r="AN38" s="38">
        <v>2.7185134205092908E-2</v>
      </c>
      <c r="AO38" s="38">
        <v>0.18031658637302131</v>
      </c>
      <c r="AP38" s="38">
        <v>0.79181004817618705</v>
      </c>
    </row>
    <row r="39" spans="1:42" x14ac:dyDescent="0.55000000000000004">
      <c r="A39" s="70">
        <v>21910302982</v>
      </c>
      <c r="B39" s="30">
        <v>1056</v>
      </c>
      <c r="C39" s="22" t="s">
        <v>70</v>
      </c>
      <c r="D39" s="30">
        <v>324</v>
      </c>
      <c r="E39" s="30" t="s">
        <v>15</v>
      </c>
      <c r="F39" s="30" t="s">
        <v>14</v>
      </c>
      <c r="G39" s="22" t="s">
        <v>51</v>
      </c>
      <c r="H39" s="22">
        <v>2500</v>
      </c>
      <c r="I39" s="31">
        <v>41204</v>
      </c>
      <c r="J39" s="31">
        <v>41562</v>
      </c>
      <c r="K39" s="70">
        <v>2</v>
      </c>
      <c r="L39" s="2" t="s">
        <v>69</v>
      </c>
      <c r="M39" s="2" t="s">
        <v>69</v>
      </c>
      <c r="N39" s="2" t="s">
        <v>69</v>
      </c>
      <c r="O39" s="2" t="s">
        <v>69</v>
      </c>
      <c r="P39" s="1" t="s">
        <v>69</v>
      </c>
      <c r="Q39" s="1" t="s">
        <v>69</v>
      </c>
      <c r="R39" s="32">
        <v>751.9</v>
      </c>
      <c r="S39" s="29" t="s">
        <v>1</v>
      </c>
      <c r="T39" s="29">
        <v>141</v>
      </c>
      <c r="U39" s="29">
        <v>238324</v>
      </c>
      <c r="V39" s="38">
        <v>1827.5819610000001</v>
      </c>
      <c r="W39" s="38">
        <v>0.896652</v>
      </c>
      <c r="X39" s="29">
        <v>524</v>
      </c>
      <c r="Y39" s="29">
        <v>579</v>
      </c>
      <c r="Z39" s="39">
        <v>5.0000000000000001E-3</v>
      </c>
      <c r="AA39" s="39">
        <v>0.15</v>
      </c>
      <c r="AB39" s="39">
        <v>0.877</v>
      </c>
      <c r="AC39" s="39">
        <v>2.0720000000000001</v>
      </c>
      <c r="AD39" s="38">
        <v>4.6730196078431376</v>
      </c>
      <c r="AE39" s="38">
        <v>140.19058823529411</v>
      </c>
      <c r="AF39" s="38">
        <v>819.64763921568624</v>
      </c>
      <c r="AG39" s="38">
        <v>1936.4993254901963</v>
      </c>
      <c r="AH39" s="38">
        <v>1.9607843137254903E-5</v>
      </c>
      <c r="AI39" s="38">
        <v>5.8823529411764701E-4</v>
      </c>
      <c r="AJ39" s="38">
        <v>3.4392156862745097E-3</v>
      </c>
      <c r="AK39" s="38">
        <v>8.1254901960784321E-3</v>
      </c>
      <c r="AL39" s="38">
        <v>1.2172549019607844E-2</v>
      </c>
      <c r="AM39" s="38">
        <v>1.6108247422680412E-3</v>
      </c>
      <c r="AN39" s="38">
        <v>4.8324742268041225E-2</v>
      </c>
      <c r="AO39" s="38">
        <v>0.28253865979381437</v>
      </c>
      <c r="AP39" s="38">
        <v>0.66752577319587625</v>
      </c>
    </row>
    <row r="40" spans="1:42" x14ac:dyDescent="0.55000000000000004">
      <c r="A40" s="70">
        <v>21910303052</v>
      </c>
      <c r="B40" s="30">
        <v>1082</v>
      </c>
      <c r="C40" s="22" t="s">
        <v>70</v>
      </c>
      <c r="D40" s="30">
        <v>551</v>
      </c>
      <c r="E40" s="30" t="s">
        <v>15</v>
      </c>
      <c r="F40" s="30" t="s">
        <v>14</v>
      </c>
      <c r="G40" s="22" t="s">
        <v>51</v>
      </c>
      <c r="H40" s="22">
        <v>2500</v>
      </c>
      <c r="I40" s="31">
        <v>41233</v>
      </c>
      <c r="J40" s="31">
        <v>41591</v>
      </c>
      <c r="K40" s="70">
        <v>3</v>
      </c>
      <c r="L40" s="2" t="s">
        <v>69</v>
      </c>
      <c r="M40" s="2" t="s">
        <v>69</v>
      </c>
      <c r="N40" s="2" t="s">
        <v>69</v>
      </c>
      <c r="O40" s="2" t="s">
        <v>69</v>
      </c>
      <c r="P40" s="1" t="s">
        <v>69</v>
      </c>
      <c r="Q40" s="1" t="s">
        <v>69</v>
      </c>
      <c r="R40" s="32">
        <v>732.7</v>
      </c>
      <c r="S40" s="29" t="s">
        <v>3</v>
      </c>
      <c r="T40" s="29">
        <v>301</v>
      </c>
      <c r="U40" s="29">
        <v>813967</v>
      </c>
      <c r="V40" s="38">
        <v>3611.5486989999999</v>
      </c>
      <c r="W40" s="38">
        <v>0.78420500000000004</v>
      </c>
      <c r="X40" s="29">
        <v>896</v>
      </c>
      <c r="Y40" s="29">
        <v>1288</v>
      </c>
      <c r="Z40" s="39">
        <v>2.5999999999999999E-2</v>
      </c>
      <c r="AA40" s="39">
        <v>0.51100000000000001</v>
      </c>
      <c r="AB40" s="39">
        <v>3.4380000000000002</v>
      </c>
      <c r="AC40" s="39">
        <v>8.17</v>
      </c>
      <c r="AD40" s="38">
        <v>82.992713725490191</v>
      </c>
      <c r="AE40" s="38">
        <v>1631.1260274509802</v>
      </c>
      <c r="AF40" s="38">
        <v>10974.190376470589</v>
      </c>
      <c r="AG40" s="38">
        <v>26078.864274509804</v>
      </c>
      <c r="AH40" s="38">
        <v>1.0196078431372549E-4</v>
      </c>
      <c r="AI40" s="38">
        <v>2.0039215686274508E-3</v>
      </c>
      <c r="AJ40" s="38">
        <v>1.3482352941176471E-2</v>
      </c>
      <c r="AK40" s="38">
        <v>3.2039215686274512E-2</v>
      </c>
      <c r="AL40" s="38">
        <v>4.7627450980392165E-2</v>
      </c>
      <c r="AM40" s="38">
        <v>2.1407986825854259E-3</v>
      </c>
      <c r="AN40" s="38">
        <v>4.2074927953890479E-2</v>
      </c>
      <c r="AO40" s="38">
        <v>0.28307945656648825</v>
      </c>
      <c r="AP40" s="38">
        <v>0.67270481679703575</v>
      </c>
    </row>
    <row r="41" spans="1:42" x14ac:dyDescent="0.55000000000000004">
      <c r="A41" s="70">
        <v>21910302981</v>
      </c>
      <c r="B41" s="30">
        <v>1306</v>
      </c>
      <c r="C41" s="22" t="s">
        <v>70</v>
      </c>
      <c r="D41" s="30">
        <v>320</v>
      </c>
      <c r="E41" s="30" t="s">
        <v>15</v>
      </c>
      <c r="F41" s="30" t="s">
        <v>14</v>
      </c>
      <c r="G41" s="22" t="s">
        <v>51</v>
      </c>
      <c r="H41" s="22">
        <v>2500</v>
      </c>
      <c r="I41" s="31">
        <v>41204</v>
      </c>
      <c r="J41" s="31">
        <v>41562</v>
      </c>
      <c r="K41" s="70">
        <v>2</v>
      </c>
      <c r="L41" s="2" t="s">
        <v>69</v>
      </c>
      <c r="M41" s="2" t="s">
        <v>69</v>
      </c>
      <c r="N41" s="2" t="s">
        <v>69</v>
      </c>
      <c r="O41" s="2" t="s">
        <v>69</v>
      </c>
      <c r="P41" s="1" t="s">
        <v>69</v>
      </c>
      <c r="Q41" s="1" t="s">
        <v>69</v>
      </c>
      <c r="R41" s="32">
        <v>730.5</v>
      </c>
      <c r="S41" s="29" t="s">
        <v>1</v>
      </c>
      <c r="T41" s="29">
        <v>141</v>
      </c>
      <c r="U41" s="29">
        <v>274041</v>
      </c>
      <c r="V41" s="38">
        <v>2056.9860739999999</v>
      </c>
      <c r="W41" s="38">
        <v>0.81388400000000005</v>
      </c>
      <c r="X41" s="29">
        <v>668</v>
      </c>
      <c r="Y41" s="29">
        <v>590</v>
      </c>
      <c r="Z41" s="39">
        <v>3.5000000000000003E-2</v>
      </c>
      <c r="AA41" s="39">
        <v>0.72399999999999998</v>
      </c>
      <c r="AB41" s="39">
        <v>2.9390000000000001</v>
      </c>
      <c r="AC41" s="39">
        <v>3.335</v>
      </c>
      <c r="AD41" s="38">
        <v>37.613470588235302</v>
      </c>
      <c r="AE41" s="38">
        <v>778.06150588235289</v>
      </c>
      <c r="AF41" s="38">
        <v>3158.4568588235297</v>
      </c>
      <c r="AG41" s="38">
        <v>3584.0264117647057</v>
      </c>
      <c r="AH41" s="38">
        <v>1.3725490196078434E-4</v>
      </c>
      <c r="AI41" s="38">
        <v>2.8392156862745094E-3</v>
      </c>
      <c r="AJ41" s="38">
        <v>1.1525490196078432E-2</v>
      </c>
      <c r="AK41" s="38">
        <v>1.3078431372549019E-2</v>
      </c>
      <c r="AL41" s="38">
        <v>2.7580392156862747E-2</v>
      </c>
      <c r="AM41" s="38">
        <v>4.9765391724726294E-3</v>
      </c>
      <c r="AN41" s="38">
        <v>0.1029432674534338</v>
      </c>
      <c r="AO41" s="38">
        <v>0.41788710365420162</v>
      </c>
      <c r="AP41" s="38">
        <v>0.47419308971989188</v>
      </c>
    </row>
    <row r="42" spans="1:42" x14ac:dyDescent="0.55000000000000004">
      <c r="A42" s="70">
        <v>21910303122</v>
      </c>
      <c r="B42" s="30">
        <v>420</v>
      </c>
      <c r="C42" s="22" t="s">
        <v>70</v>
      </c>
      <c r="D42" s="30">
        <v>326</v>
      </c>
      <c r="E42" s="30" t="s">
        <v>15</v>
      </c>
      <c r="F42" s="30" t="s">
        <v>14</v>
      </c>
      <c r="G42" s="22" t="s">
        <v>51</v>
      </c>
      <c r="H42" s="22">
        <v>25000</v>
      </c>
      <c r="I42" s="31">
        <v>41205</v>
      </c>
      <c r="J42" s="31">
        <v>41562</v>
      </c>
      <c r="K42" s="70">
        <v>2</v>
      </c>
      <c r="L42" s="2" t="s">
        <v>69</v>
      </c>
      <c r="M42" s="2" t="s">
        <v>69</v>
      </c>
      <c r="N42" s="2" t="s">
        <v>69</v>
      </c>
      <c r="O42" s="2" t="s">
        <v>69</v>
      </c>
      <c r="P42" s="1" t="s">
        <v>69</v>
      </c>
      <c r="Q42" s="1" t="s">
        <v>69</v>
      </c>
      <c r="R42" s="32">
        <v>663.1</v>
      </c>
      <c r="S42" s="29" t="s">
        <v>0</v>
      </c>
      <c r="T42" s="29">
        <v>251</v>
      </c>
      <c r="U42" s="29">
        <v>719114</v>
      </c>
      <c r="V42" s="38">
        <v>3196.2953440000001</v>
      </c>
      <c r="W42" s="38">
        <v>0.88453300000000001</v>
      </c>
      <c r="X42" s="29">
        <v>955</v>
      </c>
      <c r="Y42" s="29">
        <v>973</v>
      </c>
      <c r="Z42" s="39">
        <v>0.10100000000000001</v>
      </c>
      <c r="AA42" s="39">
        <v>0.47399999999999998</v>
      </c>
      <c r="AB42" s="39">
        <v>0.54</v>
      </c>
      <c r="AC42" s="39">
        <v>3.9129999999999998</v>
      </c>
      <c r="AD42" s="38">
        <v>284.82554509803924</v>
      </c>
      <c r="AE42" s="38">
        <v>1336.7060235294116</v>
      </c>
      <c r="AF42" s="38">
        <v>1522.8296470588234</v>
      </c>
      <c r="AG42" s="38">
        <v>11034.874831372548</v>
      </c>
      <c r="AH42" s="38">
        <v>3.9607843137254908E-4</v>
      </c>
      <c r="AI42" s="38">
        <v>1.8588235294117645E-3</v>
      </c>
      <c r="AJ42" s="38">
        <v>2.1176470588235292E-3</v>
      </c>
      <c r="AK42" s="38">
        <v>1.5345098039215686E-2</v>
      </c>
      <c r="AL42" s="38">
        <v>1.9717647058823527E-2</v>
      </c>
      <c r="AM42" s="38">
        <v>2.0087509944311858E-2</v>
      </c>
      <c r="AN42" s="38">
        <v>9.4272076372315036E-2</v>
      </c>
      <c r="AO42" s="38">
        <v>0.10739856801909309</v>
      </c>
      <c r="AP42" s="38">
        <v>0.77824184566428012</v>
      </c>
    </row>
    <row r="43" spans="1:42" x14ac:dyDescent="0.55000000000000004">
      <c r="A43" s="70">
        <v>21910303121</v>
      </c>
      <c r="B43" s="30">
        <v>442</v>
      </c>
      <c r="C43" s="22" t="s">
        <v>70</v>
      </c>
      <c r="D43" s="30">
        <v>337</v>
      </c>
      <c r="E43" s="30" t="s">
        <v>15</v>
      </c>
      <c r="F43" s="30" t="s">
        <v>14</v>
      </c>
      <c r="G43" s="22" t="s">
        <v>51</v>
      </c>
      <c r="H43" s="22">
        <v>25000</v>
      </c>
      <c r="I43" s="31">
        <v>41204</v>
      </c>
      <c r="J43" s="31">
        <v>41562</v>
      </c>
      <c r="K43" s="70">
        <v>2</v>
      </c>
      <c r="L43" s="2" t="s">
        <v>69</v>
      </c>
      <c r="M43" s="2" t="s">
        <v>69</v>
      </c>
      <c r="N43" s="2" t="s">
        <v>69</v>
      </c>
      <c r="O43" s="2" t="s">
        <v>69</v>
      </c>
      <c r="P43" s="1" t="s">
        <v>69</v>
      </c>
      <c r="Q43" s="1" t="s">
        <v>69</v>
      </c>
      <c r="R43" s="32">
        <v>671.1</v>
      </c>
      <c r="S43" s="29" t="s">
        <v>2</v>
      </c>
      <c r="T43" s="29">
        <v>581</v>
      </c>
      <c r="U43" s="29">
        <v>536959</v>
      </c>
      <c r="V43" s="38">
        <v>2775.0419889999998</v>
      </c>
      <c r="W43" s="38">
        <v>0.87621700000000002</v>
      </c>
      <c r="X43" s="29">
        <v>804</v>
      </c>
      <c r="Y43" s="29">
        <v>876</v>
      </c>
      <c r="Z43" s="39">
        <v>1.0999999999999999E-2</v>
      </c>
      <c r="AA43" s="39">
        <v>0.24399999999999999</v>
      </c>
      <c r="AB43" s="39">
        <v>1.101</v>
      </c>
      <c r="AC43" s="39">
        <v>1.73</v>
      </c>
      <c r="AD43" s="38">
        <v>23.162937254901962</v>
      </c>
      <c r="AE43" s="38">
        <v>513.79606274509808</v>
      </c>
      <c r="AF43" s="38">
        <v>2318.3994470588232</v>
      </c>
      <c r="AG43" s="38">
        <v>3642.89831372549</v>
      </c>
      <c r="AH43" s="38">
        <v>4.313725490196079E-5</v>
      </c>
      <c r="AI43" s="38">
        <v>9.5686274509803931E-4</v>
      </c>
      <c r="AJ43" s="38">
        <v>4.3176470588235285E-3</v>
      </c>
      <c r="AK43" s="38">
        <v>6.7843137254901958E-3</v>
      </c>
      <c r="AL43" s="38">
        <v>1.2101960784313723E-2</v>
      </c>
      <c r="AM43" s="38">
        <v>3.5644847699287112E-3</v>
      </c>
      <c r="AN43" s="38">
        <v>7.9066753078418692E-2</v>
      </c>
      <c r="AO43" s="38">
        <v>0.35677252106286456</v>
      </c>
      <c r="AP43" s="38">
        <v>0.56059624108878814</v>
      </c>
    </row>
    <row r="44" spans="1:42" x14ac:dyDescent="0.55000000000000004">
      <c r="A44" s="70">
        <v>21910303132</v>
      </c>
      <c r="B44" s="30">
        <v>452</v>
      </c>
      <c r="C44" s="22" t="s">
        <v>70</v>
      </c>
      <c r="D44" s="30">
        <v>342</v>
      </c>
      <c r="E44" s="30" t="s">
        <v>15</v>
      </c>
      <c r="F44" s="30" t="s">
        <v>14</v>
      </c>
      <c r="G44" s="22" t="s">
        <v>51</v>
      </c>
      <c r="H44" s="22">
        <v>25000</v>
      </c>
      <c r="I44" s="31">
        <v>41206</v>
      </c>
      <c r="J44" s="31">
        <v>41562</v>
      </c>
      <c r="K44" s="70">
        <v>2</v>
      </c>
      <c r="L44" s="2" t="s">
        <v>69</v>
      </c>
      <c r="M44" s="2" t="s">
        <v>69</v>
      </c>
      <c r="N44" s="2" t="s">
        <v>69</v>
      </c>
      <c r="O44" s="2" t="s">
        <v>69</v>
      </c>
      <c r="P44" s="1" t="s">
        <v>69</v>
      </c>
      <c r="Q44" s="1" t="s">
        <v>69</v>
      </c>
      <c r="R44" s="32">
        <v>568.79999999999995</v>
      </c>
      <c r="S44" s="29" t="s">
        <v>0</v>
      </c>
      <c r="T44" s="29">
        <v>251</v>
      </c>
      <c r="U44" s="29">
        <v>331140</v>
      </c>
      <c r="V44" s="38">
        <v>2239.454111</v>
      </c>
      <c r="W44" s="38">
        <v>0.829731</v>
      </c>
      <c r="X44" s="29">
        <v>627</v>
      </c>
      <c r="Y44" s="29">
        <v>737</v>
      </c>
      <c r="Z44" s="39">
        <v>5.2999999999999999E-2</v>
      </c>
      <c r="AA44" s="39">
        <v>8.1000000000000003E-2</v>
      </c>
      <c r="AB44" s="39">
        <v>0.78700000000000003</v>
      </c>
      <c r="AC44" s="39">
        <v>3.0419999999999998</v>
      </c>
      <c r="AD44" s="38">
        <v>68.825176470588232</v>
      </c>
      <c r="AE44" s="38">
        <v>105.18564705882353</v>
      </c>
      <c r="AF44" s="38">
        <v>1021.9889411764707</v>
      </c>
      <c r="AG44" s="38">
        <v>3950.3054117647052</v>
      </c>
      <c r="AH44" s="38">
        <v>2.0784313725490195E-4</v>
      </c>
      <c r="AI44" s="38">
        <v>3.1764705882352944E-4</v>
      </c>
      <c r="AJ44" s="38">
        <v>3.0862745098039217E-3</v>
      </c>
      <c r="AK44" s="38">
        <v>1.1929411764705881E-2</v>
      </c>
      <c r="AL44" s="38">
        <v>1.5541176470588234E-2</v>
      </c>
      <c r="AM44" s="38">
        <v>1.3373706787787031E-2</v>
      </c>
      <c r="AN44" s="38">
        <v>2.0439061317183954E-2</v>
      </c>
      <c r="AO44" s="38">
        <v>0.19858692909412065</v>
      </c>
      <c r="AP44" s="38">
        <v>0.76760030280090841</v>
      </c>
    </row>
    <row r="45" spans="1:42" x14ac:dyDescent="0.55000000000000004">
      <c r="A45" s="70">
        <v>21910305261</v>
      </c>
      <c r="B45" s="30">
        <v>609</v>
      </c>
      <c r="C45" s="22" t="s">
        <v>70</v>
      </c>
      <c r="D45" s="30">
        <v>566</v>
      </c>
      <c r="E45" s="30" t="s">
        <v>15</v>
      </c>
      <c r="F45" s="30" t="s">
        <v>14</v>
      </c>
      <c r="G45" s="22" t="s">
        <v>51</v>
      </c>
      <c r="H45" s="22">
        <v>25000</v>
      </c>
      <c r="I45" s="31">
        <v>41233</v>
      </c>
      <c r="J45" s="31">
        <v>41591</v>
      </c>
      <c r="K45" s="70">
        <v>3</v>
      </c>
      <c r="L45" s="2" t="s">
        <v>69</v>
      </c>
      <c r="M45" s="2" t="s">
        <v>69</v>
      </c>
      <c r="N45" s="2" t="s">
        <v>69</v>
      </c>
      <c r="O45" s="2" t="s">
        <v>69</v>
      </c>
      <c r="P45" s="1" t="s">
        <v>69</v>
      </c>
      <c r="Q45" s="1" t="s">
        <v>69</v>
      </c>
      <c r="R45" s="32">
        <v>724.7</v>
      </c>
      <c r="S45" s="29" t="s">
        <v>2</v>
      </c>
      <c r="T45" s="29">
        <v>211</v>
      </c>
      <c r="U45" s="29">
        <v>207282</v>
      </c>
      <c r="V45" s="38">
        <v>1847.1311679999999</v>
      </c>
      <c r="W45" s="38">
        <v>0.76344199999999995</v>
      </c>
      <c r="X45" s="29">
        <v>366</v>
      </c>
      <c r="Y45" s="29">
        <v>721</v>
      </c>
      <c r="Z45" s="39">
        <v>1.9E-2</v>
      </c>
      <c r="AA45" s="39">
        <v>0.34699999999999998</v>
      </c>
      <c r="AB45" s="39">
        <v>2.5529999999999999</v>
      </c>
      <c r="AC45" s="39">
        <v>9.8940000000000001</v>
      </c>
      <c r="AD45" s="38">
        <v>15.444541176470587</v>
      </c>
      <c r="AE45" s="38">
        <v>282.06609411764703</v>
      </c>
      <c r="AF45" s="38">
        <v>2075.2586117647061</v>
      </c>
      <c r="AG45" s="38">
        <v>8042.5416000000005</v>
      </c>
      <c r="AH45" s="38">
        <v>7.4509803921568625E-5</v>
      </c>
      <c r="AI45" s="38">
        <v>1.3607843137254901E-3</v>
      </c>
      <c r="AJ45" s="38">
        <v>1.0011764705882354E-2</v>
      </c>
      <c r="AK45" s="38">
        <v>3.8800000000000001E-2</v>
      </c>
      <c r="AL45" s="38">
        <v>5.0247058823529409E-2</v>
      </c>
      <c r="AM45" s="38">
        <v>1.4828689612112699E-3</v>
      </c>
      <c r="AN45" s="38">
        <v>2.7081869975805823E-2</v>
      </c>
      <c r="AO45" s="38">
        <v>0.19925076094591435</v>
      </c>
      <c r="AP45" s="38">
        <v>0.77218450011706863</v>
      </c>
    </row>
    <row r="46" spans="1:42" x14ac:dyDescent="0.55000000000000004">
      <c r="A46" s="70">
        <v>21910303131</v>
      </c>
      <c r="B46" s="30">
        <v>658</v>
      </c>
      <c r="C46" s="22" t="s">
        <v>70</v>
      </c>
      <c r="D46" s="30">
        <v>330</v>
      </c>
      <c r="E46" s="30" t="s">
        <v>15</v>
      </c>
      <c r="F46" s="30" t="s">
        <v>14</v>
      </c>
      <c r="G46" s="22" t="s">
        <v>51</v>
      </c>
      <c r="H46" s="22">
        <v>25000</v>
      </c>
      <c r="I46" s="31">
        <v>41206</v>
      </c>
      <c r="J46" s="31">
        <v>41562</v>
      </c>
      <c r="K46" s="70">
        <v>2</v>
      </c>
      <c r="L46" s="2" t="s">
        <v>69</v>
      </c>
      <c r="M46" s="2" t="s">
        <v>69</v>
      </c>
      <c r="N46" s="2" t="s">
        <v>69</v>
      </c>
      <c r="O46" s="2" t="s">
        <v>69</v>
      </c>
      <c r="P46" s="1" t="s">
        <v>69</v>
      </c>
      <c r="Q46" s="1" t="s">
        <v>69</v>
      </c>
      <c r="R46" s="32">
        <v>676.7</v>
      </c>
      <c r="S46" s="29" t="s">
        <v>1</v>
      </c>
      <c r="T46" s="29">
        <v>221</v>
      </c>
      <c r="U46" s="29">
        <v>399370</v>
      </c>
      <c r="V46" s="38">
        <v>2376.8683249999999</v>
      </c>
      <c r="W46" s="38">
        <v>0.88833099999999998</v>
      </c>
      <c r="X46" s="29">
        <v>777</v>
      </c>
      <c r="Y46" s="29">
        <v>656</v>
      </c>
      <c r="Z46" s="39">
        <v>3.4000000000000002E-2</v>
      </c>
      <c r="AA46" s="39">
        <v>0.50700000000000001</v>
      </c>
      <c r="AB46" s="39">
        <v>1.82</v>
      </c>
      <c r="AC46" s="39">
        <v>4.4820000000000002</v>
      </c>
      <c r="AD46" s="38">
        <v>53.24933333333334</v>
      </c>
      <c r="AE46" s="38">
        <v>794.04152941176471</v>
      </c>
      <c r="AF46" s="38">
        <v>2850.4054901960785</v>
      </c>
      <c r="AG46" s="38">
        <v>7019.5150588235301</v>
      </c>
      <c r="AH46" s="38">
        <v>1.3333333333333334E-4</v>
      </c>
      <c r="AI46" s="38">
        <v>1.988235294117647E-3</v>
      </c>
      <c r="AJ46" s="38">
        <v>7.1372549019607847E-3</v>
      </c>
      <c r="AK46" s="38">
        <v>1.7576470588235298E-2</v>
      </c>
      <c r="AL46" s="38">
        <v>2.6835294117647061E-2</v>
      </c>
      <c r="AM46" s="38">
        <v>4.9685810317112375E-3</v>
      </c>
      <c r="AN46" s="38">
        <v>7.409031126698816E-2</v>
      </c>
      <c r="AO46" s="38">
        <v>0.265965219932778</v>
      </c>
      <c r="AP46" s="38">
        <v>0.65497588776852267</v>
      </c>
    </row>
    <row r="47" spans="1:42" x14ac:dyDescent="0.55000000000000004">
      <c r="A47" s="70">
        <v>21910305262</v>
      </c>
      <c r="B47" s="30">
        <v>1247</v>
      </c>
      <c r="C47" s="22" t="s">
        <v>70</v>
      </c>
      <c r="D47" s="30">
        <v>567</v>
      </c>
      <c r="E47" s="30" t="s">
        <v>15</v>
      </c>
      <c r="F47" s="30" t="s">
        <v>14</v>
      </c>
      <c r="G47" s="22" t="s">
        <v>51</v>
      </c>
      <c r="H47" s="22">
        <v>25000</v>
      </c>
      <c r="I47" s="31">
        <v>41233</v>
      </c>
      <c r="J47" s="31">
        <v>41591</v>
      </c>
      <c r="K47" s="70">
        <v>3</v>
      </c>
      <c r="L47" s="2" t="s">
        <v>69</v>
      </c>
      <c r="M47" s="2" t="s">
        <v>69</v>
      </c>
      <c r="N47" s="2" t="s">
        <v>69</v>
      </c>
      <c r="O47" s="2" t="s">
        <v>69</v>
      </c>
      <c r="P47" s="1" t="s">
        <v>69</v>
      </c>
      <c r="Q47" s="1" t="s">
        <v>69</v>
      </c>
      <c r="R47" s="32">
        <v>571.4</v>
      </c>
      <c r="S47" s="29" t="s">
        <v>3</v>
      </c>
      <c r="T47" s="29">
        <v>151</v>
      </c>
      <c r="U47" s="29">
        <v>414431</v>
      </c>
      <c r="V47" s="38">
        <v>2410.4246739999999</v>
      </c>
      <c r="W47" s="38">
        <v>0.89634499999999995</v>
      </c>
      <c r="X47" s="29">
        <v>749</v>
      </c>
      <c r="Y47" s="29">
        <v>704</v>
      </c>
      <c r="Z47" s="39">
        <v>0.23499999999999999</v>
      </c>
      <c r="AA47" s="39">
        <v>2.1070000000000002</v>
      </c>
      <c r="AB47" s="39">
        <v>5.4829999999999997</v>
      </c>
      <c r="AC47" s="39">
        <v>3.0219999999999998</v>
      </c>
      <c r="AD47" s="38">
        <v>381.92660784313722</v>
      </c>
      <c r="AE47" s="38">
        <v>3424.3377137254906</v>
      </c>
      <c r="AF47" s="38">
        <v>8911.0791098039208</v>
      </c>
      <c r="AG47" s="38">
        <v>4911.4136549019604</v>
      </c>
      <c r="AH47" s="38">
        <v>9.2156862745098028E-4</v>
      </c>
      <c r="AI47" s="38">
        <v>8.2627450980392175E-3</v>
      </c>
      <c r="AJ47" s="38">
        <v>2.1501960784313722E-2</v>
      </c>
      <c r="AK47" s="38">
        <v>1.1850980392156861E-2</v>
      </c>
      <c r="AL47" s="38">
        <v>4.253725490196078E-2</v>
      </c>
      <c r="AM47" s="38">
        <v>2.1664976491195722E-2</v>
      </c>
      <c r="AN47" s="38">
        <v>0.19424725730616765</v>
      </c>
      <c r="AO47" s="38">
        <v>0.50548538766479212</v>
      </c>
      <c r="AP47" s="38">
        <v>0.27860237853784453</v>
      </c>
    </row>
    <row r="48" spans="1:42" ht="18" customHeight="1" x14ac:dyDescent="0.55000000000000004">
      <c r="A48" s="30"/>
      <c r="B48" s="30"/>
      <c r="C48" s="22"/>
      <c r="D48" s="30"/>
      <c r="E48" s="30"/>
      <c r="F48" s="30"/>
      <c r="G48" s="22"/>
      <c r="H48" s="22"/>
      <c r="I48" s="31"/>
      <c r="J48" s="31"/>
      <c r="K48" s="30"/>
      <c r="L48" s="2"/>
      <c r="M48" s="2"/>
      <c r="N48" s="2"/>
      <c r="O48" s="2"/>
      <c r="P48" s="2"/>
      <c r="Q48" s="1"/>
      <c r="R48" s="32"/>
      <c r="S48" s="29"/>
      <c r="T48" s="29"/>
      <c r="U48" s="29"/>
      <c r="V48" s="38"/>
      <c r="W48" s="38"/>
      <c r="X48" s="29"/>
      <c r="Y48" s="29"/>
      <c r="Z48" s="39"/>
      <c r="AA48" s="39"/>
      <c r="AB48" s="39"/>
      <c r="AC48" s="39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</row>
    <row r="49" spans="1:64" x14ac:dyDescent="0.55000000000000004">
      <c r="A49" s="60" t="s">
        <v>52</v>
      </c>
      <c r="B49" s="61"/>
      <c r="C49" s="61"/>
      <c r="D49" s="61"/>
      <c r="E49" s="61"/>
      <c r="F49" s="61"/>
      <c r="G49" s="14"/>
      <c r="H49" s="61"/>
      <c r="I49" s="61"/>
      <c r="J49" s="61"/>
      <c r="K49" s="61"/>
      <c r="L49" s="14"/>
      <c r="N49" s="5"/>
      <c r="O49" s="5"/>
      <c r="P49" s="5"/>
      <c r="Q49" s="5"/>
      <c r="R49" s="33"/>
      <c r="S49" s="5"/>
      <c r="T49" s="33"/>
      <c r="U49" s="33"/>
      <c r="X49" s="33"/>
      <c r="Y49" s="33"/>
      <c r="Z49" s="25"/>
      <c r="AA49" s="5"/>
      <c r="AB49" s="25"/>
      <c r="AC49" s="5"/>
      <c r="AD49" s="25"/>
      <c r="AE49" s="25"/>
      <c r="AF49" s="25"/>
      <c r="AG49" s="25"/>
      <c r="AQ49" s="33"/>
      <c r="AS49" s="25"/>
      <c r="AT49" s="25"/>
      <c r="AU49" s="25"/>
      <c r="AV49" s="25"/>
      <c r="AW49" s="25"/>
      <c r="AX49" s="25"/>
      <c r="AY49" s="25"/>
      <c r="AZ49" s="25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L49" s="25"/>
    </row>
    <row r="50" spans="1:64" s="54" customFormat="1" ht="15" customHeight="1" x14ac:dyDescent="0.55000000000000004">
      <c r="A50" s="47" t="s">
        <v>91</v>
      </c>
    </row>
    <row r="51" spans="1:64" s="54" customFormat="1" ht="15" customHeight="1" x14ac:dyDescent="0.55000000000000004">
      <c r="A51" s="47" t="s">
        <v>92</v>
      </c>
      <c r="U51" s="62"/>
    </row>
    <row r="52" spans="1:64" s="54" customFormat="1" ht="14.1" customHeight="1" x14ac:dyDescent="0.55000000000000004">
      <c r="A52" s="47" t="s">
        <v>93</v>
      </c>
    </row>
    <row r="53" spans="1:64" s="53" customFormat="1" x14ac:dyDescent="0.55000000000000004">
      <c r="A53" s="47" t="s">
        <v>102</v>
      </c>
    </row>
  </sheetData>
  <sortState ref="A3:AQ52">
    <sortCondition ref="H15"/>
  </sortState>
  <pageMargins left="0.7" right="0.7" top="0.75" bottom="0.75" header="0.3" footer="0.3"/>
  <pageSetup scale="3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</vt:lpstr>
      <vt:lpstr>3D Analysis of Urethral Lumen</vt:lpstr>
      <vt:lpstr>Prostatic Urethra ROI</vt:lpstr>
      <vt:lpstr>Lumenal Urethra ROI </vt:lpstr>
    </vt:vector>
  </TitlesOfParts>
  <Company>University of Wisconsin -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vomSaal Set13 1year UGS Morphometrics</dc:title>
  <dc:subject>CLARITY-BPA</dc:subject>
  <dc:creator>NIH; Dr. Frederick vom Saal</dc:creator>
  <cp:keywords>CLARITY-BPA</cp:keywords>
  <cp:lastModifiedBy>Jamie Moose</cp:lastModifiedBy>
  <dcterms:created xsi:type="dcterms:W3CDTF">2016-06-27T17:38:12Z</dcterms:created>
  <dcterms:modified xsi:type="dcterms:W3CDTF">2018-09-07T19:28:17Z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