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ej\Desktop\Temp\Vesna files\"/>
    </mc:Choice>
  </mc:AlternateContent>
  <xr:revisionPtr revIDLastSave="0" documentId="13_ncr:1_{3844D60F-E2DC-4234-87C9-21CD9842554E}" xr6:coauthVersionLast="46" xr6:coauthVersionMax="46" xr10:uidLastSave="{00000000-0000-0000-0000-000000000000}"/>
  <bookViews>
    <workbookView xWindow="-120" yWindow="-120" windowWidth="29040" windowHeight="15840" xr2:uid="{304CC50D-DF2C-44A1-B40D-A13A1AAE5507}"/>
  </bookViews>
  <sheets>
    <sheet name="Raw R output" sheetId="1" r:id="rId1"/>
    <sheet name="Tab delimited" sheetId="2" r:id="rId2"/>
    <sheet name="Copy-TD + Tidy" sheetId="3" r:id="rId3"/>
    <sheet name="Clean" sheetId="4" r:id="rId4"/>
    <sheet name="Tabl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3" l="1"/>
  <c r="F39" i="4"/>
  <c r="F38" i="4"/>
  <c r="F37" i="4"/>
  <c r="F36" i="4"/>
  <c r="F35" i="4"/>
  <c r="F34" i="4"/>
  <c r="F33" i="4"/>
  <c r="F29" i="4"/>
  <c r="F28" i="4"/>
  <c r="F27" i="4"/>
  <c r="F26" i="4"/>
  <c r="F25" i="4"/>
  <c r="F24" i="4"/>
  <c r="F23" i="4"/>
  <c r="F19" i="4"/>
  <c r="F18" i="4"/>
  <c r="F17" i="4"/>
  <c r="F16" i="4"/>
  <c r="F15" i="4"/>
  <c r="F14" i="4"/>
  <c r="F13" i="4"/>
  <c r="F4" i="4"/>
  <c r="F5" i="4"/>
  <c r="F6" i="4"/>
  <c r="F7" i="4"/>
  <c r="F8" i="4"/>
  <c r="F9" i="4"/>
  <c r="F3" i="4"/>
  <c r="Q39" i="3"/>
  <c r="P39" i="3"/>
  <c r="Q29" i="3"/>
  <c r="P29" i="3"/>
  <c r="Q19" i="3"/>
  <c r="P19" i="3"/>
  <c r="Q9" i="3"/>
  <c r="P9" i="3"/>
  <c r="P8" i="3"/>
  <c r="O13" i="3"/>
  <c r="O14" i="3" s="1"/>
  <c r="O3" i="3"/>
  <c r="O9" i="3" s="1"/>
  <c r="Q38" i="3"/>
  <c r="P38" i="3"/>
  <c r="Q37" i="3"/>
  <c r="P37" i="3"/>
  <c r="Q36" i="3"/>
  <c r="P36" i="3"/>
  <c r="Q35" i="3"/>
  <c r="P35" i="3"/>
  <c r="Q34" i="3"/>
  <c r="P34" i="3"/>
  <c r="Q33" i="3"/>
  <c r="P33" i="3"/>
  <c r="O33" i="3"/>
  <c r="O37" i="3" s="1"/>
  <c r="Q28" i="3"/>
  <c r="P28" i="3"/>
  <c r="Q27" i="3"/>
  <c r="P27" i="3"/>
  <c r="Q26" i="3"/>
  <c r="P26" i="3"/>
  <c r="Q25" i="3"/>
  <c r="P25" i="3"/>
  <c r="Q24" i="3"/>
  <c r="P24" i="3"/>
  <c r="Q23" i="3"/>
  <c r="P23" i="3"/>
  <c r="O23" i="3"/>
  <c r="O28" i="3" s="1"/>
  <c r="Q18" i="3"/>
  <c r="P18" i="3"/>
  <c r="Q17" i="3"/>
  <c r="P17" i="3"/>
  <c r="Q16" i="3"/>
  <c r="P16" i="3"/>
  <c r="Q15" i="3"/>
  <c r="P15" i="3"/>
  <c r="Q14" i="3"/>
  <c r="P14" i="3"/>
  <c r="Q13" i="3"/>
  <c r="P13" i="3"/>
  <c r="Q8" i="3"/>
  <c r="Q5" i="3"/>
  <c r="Q6" i="3"/>
  <c r="Q7" i="3"/>
  <c r="Q4" i="3"/>
  <c r="P7" i="3"/>
  <c r="P6" i="3"/>
  <c r="P5" i="3"/>
  <c r="P4" i="3"/>
  <c r="Q3" i="3"/>
  <c r="O8" i="3"/>
  <c r="O7" i="3"/>
  <c r="O6" i="3"/>
  <c r="O5" i="3"/>
  <c r="O39" i="3" l="1"/>
  <c r="O35" i="3"/>
  <c r="O17" i="3"/>
  <c r="O19" i="3"/>
  <c r="O4" i="3"/>
  <c r="O29" i="3"/>
  <c r="O36" i="3"/>
  <c r="O34" i="3"/>
  <c r="O38" i="3"/>
  <c r="O27" i="3"/>
  <c r="O26" i="3"/>
  <c r="O25" i="3"/>
  <c r="O24" i="3"/>
  <c r="O16" i="3"/>
  <c r="O15" i="3"/>
  <c r="O18" i="3"/>
</calcChain>
</file>

<file path=xl/sharedStrings.xml><?xml version="1.0" encoding="utf-8"?>
<sst xmlns="http://schemas.openxmlformats.org/spreadsheetml/2006/main" count="560" uniqueCount="132">
  <si>
    <t xml:space="preserve">                     Estimate Std. Error t value</t>
  </si>
  <si>
    <t>(Intercept)         15.455314   1.105899  13.975</t>
  </si>
  <si>
    <t>Group0.1 mg/kg PFOA  1.697926   1.517963   1.119</t>
  </si>
  <si>
    <t>Group0.2 mg/kg GenX -0.060519   1.517963  -0.040</t>
  </si>
  <si>
    <t>Group1.0 mg/kg PFOA  0.219893   1.479855   0.149</t>
  </si>
  <si>
    <t>Group1.0 mg/kg GenX  0.728972   1.564680   0.466</t>
  </si>
  <si>
    <t>Group2.0 mg/kg GenX  0.955698   1.564905   0.611</t>
  </si>
  <si>
    <t>age                  0.175933   0.003491  50.389</t>
  </si>
  <si>
    <t>(Intercept)         13.557812   1.849616   7.330</t>
  </si>
  <si>
    <t>Group0.1 mg/kg PFOA  0.495114   2.694410   0.184</t>
  </si>
  <si>
    <t>Group0.2 mg/kg GenX -0.101580   2.693225  -0.038</t>
  </si>
  <si>
    <t>Group1.0 mg/kg PFOA  2.781754   2.693225   1.033</t>
  </si>
  <si>
    <t>Group1.0 mg/kg GenX  0.725119   2.785255   0.260</t>
  </si>
  <si>
    <t>Group2.0 mg/kg GenX -2.140320   2.693225  -0.795</t>
  </si>
  <si>
    <t>age                  0.344235   0.005176  66.504</t>
  </si>
  <si>
    <t>Fixed effects:</t>
  </si>
  <si>
    <t>(Intercept)         20.068072   1.644051  12.206</t>
  </si>
  <si>
    <t>Group0.1 mg/kg PFOA  1.075259   2.212520   0.486</t>
  </si>
  <si>
    <t>Group0.2 mg/kg GenX -1.035630   2.280613  -0.454</t>
  </si>
  <si>
    <t>Group1.0 mg/kg PFOA -0.644444   2.212520  -0.291</t>
  </si>
  <si>
    <t>Group1.0 mg/kg GenX  3.836593   2.212520   1.734</t>
  </si>
  <si>
    <t>Group2.0 mg/kg GenX -1.495562   2.156882  -0.693</t>
  </si>
  <si>
    <t>age                  0.375213   0.006625  56.637</t>
  </si>
  <si>
    <t>Low fat female</t>
  </si>
  <si>
    <t>High fat female</t>
  </si>
  <si>
    <t>High fat male</t>
  </si>
  <si>
    <t>Low fat male</t>
  </si>
  <si>
    <t>(Intercept)         20.080089   1.367229  14.687</t>
  </si>
  <si>
    <t>Group0.1 mg/kg PFOA  2.512565   1.876014   1.339</t>
  </si>
  <si>
    <t>Group0.2 mg/kg GenX  0.794104   1.876023   0.423</t>
  </si>
  <si>
    <t>Group1.0 mg/kg PFOA  3.326927   1.875565   1.774</t>
  </si>
  <si>
    <t>Group1.0 mg/kg GenX  1.119371   1.875565   0.597</t>
  </si>
  <si>
    <t>Group2.0 mg/kg GenX  4.493970   1.783823   2.519</t>
  </si>
  <si>
    <t>age                  0.252337   0.005969  42.273</t>
  </si>
  <si>
    <t>(Intercept)         17.4947999 22.6646302</t>
  </si>
  <si>
    <t>Group0.1 mg/kg PFOA -1.0246209  6.0508408</t>
  </si>
  <si>
    <t>Group0.2 mg/kg GenX -2.7430308  4.3324689</t>
  </si>
  <si>
    <t>Group1.0 mg/kg PFOA -0.2095167  6.8641756</t>
  </si>
  <si>
    <t>Group1.0 mg/kg GenX -2.4170722  4.6566200</t>
  </si>
  <si>
    <t>Group2.0 mg/kg GenX  1.1305104  7.8582364</t>
  </si>
  <si>
    <t>age                  0.2406281  0.2640396</t>
  </si>
  <si>
    <t>95% CI</t>
  </si>
  <si>
    <t>(Intercept)         16.9679127 23.1681917</t>
  </si>
  <si>
    <t>Group0.1 mg/kg PFOA -3.0869735  5.2374920</t>
  </si>
  <si>
    <t>Group0.2 mg/kg GenX -5.3259609  3.2547016</t>
  </si>
  <si>
    <t>Group1.0 mg/kg PFOA -4.8066772  3.5177883</t>
  </si>
  <si>
    <t>Group1.0 mg/kg GenX -0.3256401  7.9988253</t>
  </si>
  <si>
    <t>Group2.0 mg/kg GenX -5.5530101  2.5621872</t>
  </si>
  <si>
    <t>age                  0.3622210  0.3882057</t>
  </si>
  <si>
    <t>(Intercept)         10.0719359 17.0441446</t>
  </si>
  <si>
    <t>Group0.1 mg/kg PFOA -4.5782482  5.5676776</t>
  </si>
  <si>
    <t>Group0.2 mg/kg GenX -5.1723447  4.9689142</t>
  </si>
  <si>
    <t>Group1.0 mg/kg PFOA -2.2890114  7.8522475</t>
  </si>
  <si>
    <t>Group1.0 mg/kg GenX -4.5187648  5.9692004</t>
  </si>
  <si>
    <t>Group2.0 mg/kg GenX -7.2110855  2.9301734</t>
  </si>
  <si>
    <t>age                  0.3340817  0.3543838</t>
  </si>
  <si>
    <t>(Intercept)         13.3736084 17.5369969</t>
  </si>
  <si>
    <t>Group0.1 mg/kg PFOA -1.1553044  4.5511563</t>
  </si>
  <si>
    <t>Group0.2 mg/kg GenX -2.9137489  2.7927118</t>
  </si>
  <si>
    <t>Group1.0 mg/kg PFOA -2.5617359  3.0015242</t>
  </si>
  <si>
    <t>Group1.0 mg/kg GenX -2.2120703  3.6700147</t>
  </si>
  <si>
    <t>Group2.0 mg/kg GenX -1.9856773  3.8972953</t>
  </si>
  <si>
    <t>age                  0.1690856  0.1827805</t>
  </si>
  <si>
    <t>Low</t>
  </si>
  <si>
    <t>fat</t>
  </si>
  <si>
    <t>female</t>
  </si>
  <si>
    <t>Estimate</t>
  </si>
  <si>
    <t>Std.</t>
  </si>
  <si>
    <t>Error</t>
  </si>
  <si>
    <t>t</t>
  </si>
  <si>
    <t>value</t>
  </si>
  <si>
    <t>(Intercept)</t>
  </si>
  <si>
    <t>Group0.1</t>
  </si>
  <si>
    <t>mg/kg</t>
  </si>
  <si>
    <t>PFOA</t>
  </si>
  <si>
    <t>Group0.2</t>
  </si>
  <si>
    <t>GenX</t>
  </si>
  <si>
    <t>Group1.0</t>
  </si>
  <si>
    <t>Group2.0</t>
  </si>
  <si>
    <t>age</t>
  </si>
  <si>
    <t>High</t>
  </si>
  <si>
    <t>male</t>
  </si>
  <si>
    <t>CI low</t>
  </si>
  <si>
    <t>CI hi</t>
  </si>
  <si>
    <t>0.1 mg/kg PFOA</t>
  </si>
  <si>
    <t>0.2 mg/kg GenX</t>
  </si>
  <si>
    <t>1.0 mg/kg PFOA</t>
  </si>
  <si>
    <t>1.0 mg/kg GenX</t>
  </si>
  <si>
    <t>2.0 mg/kg GenX</t>
  </si>
  <si>
    <t>Age/time</t>
  </si>
  <si>
    <t>Vehicle Control</t>
  </si>
  <si>
    <t>Estimate (g)</t>
  </si>
  <si>
    <t>LFD M</t>
  </si>
  <si>
    <t>HFD M</t>
  </si>
  <si>
    <t>LFD F</t>
  </si>
  <si>
    <t>HFD F</t>
  </si>
  <si>
    <t>15.46 (13.37, 17.54)</t>
  </si>
  <si>
    <t>17.16 (12.22, 22.09)</t>
  </si>
  <si>
    <t>15.68 (10.81, 20.54)</t>
  </si>
  <si>
    <t>16.19 (11.16, 21.21)</t>
  </si>
  <si>
    <t>16.42 (11.39, 21.43)</t>
  </si>
  <si>
    <t>15.64 (13.54, 17.72)</t>
  </si>
  <si>
    <t>13.56 (10.07, 17.04)</t>
  </si>
  <si>
    <t>14.06 (5.49, 22.61)</t>
  </si>
  <si>
    <t>13.46 (4.9, 22.01)</t>
  </si>
  <si>
    <t>16.34 (7.78, 24.9)</t>
  </si>
  <si>
    <t>14.29 (5.55, 23.01)</t>
  </si>
  <si>
    <t>11.42 (2.86, 19.97)</t>
  </si>
  <si>
    <t>20.07 (16.97, 23.17)</t>
  </si>
  <si>
    <t>21.15 (13.88, 28.41)</t>
  </si>
  <si>
    <t>19.03 (11.64, 26.42)</t>
  </si>
  <si>
    <t>19.43 (12.16, 26.69)</t>
  </si>
  <si>
    <t>23.91 (16.64, 31.17)</t>
  </si>
  <si>
    <t>18.57 (11.41, 25.73)</t>
  </si>
  <si>
    <t>20.45 (17.33, 23.56)</t>
  </si>
  <si>
    <t>20.08 (17.49, 22.66)</t>
  </si>
  <si>
    <t>22.59 (16.47, 28.72)</t>
  </si>
  <si>
    <t>23.41 (17.29, 29.53)</t>
  </si>
  <si>
    <t>24.57 (18.63, 30.52)</t>
  </si>
  <si>
    <t>20.33 (17.74, 22.93)</t>
  </si>
  <si>
    <t>15.40 (10.46, 20.33)</t>
  </si>
  <si>
    <t>13.90 (10.41, 17.4)</t>
  </si>
  <si>
    <t>20.87 (14.75, 27.00)</t>
  </si>
  <si>
    <t>21.20 (15.08, 27.32)</t>
  </si>
  <si>
    <t>Estimate (95% CI)</t>
  </si>
  <si>
    <t>Table X. Repeated measures mixed effect model estimates of postnatal weight gain (g) over time</t>
  </si>
  <si>
    <t>Female LFD</t>
  </si>
  <si>
    <t>Female HFD</t>
  </si>
  <si>
    <t>Male LFD</t>
  </si>
  <si>
    <t>24.57 (18.63, 30.52)*</t>
  </si>
  <si>
    <t>Male HFD</t>
  </si>
  <si>
    <t>Point estimates are derived from a repeated measures mixed effects model accounting for repeated weight measurements of individuals and time (age) as random and fixed effects,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</si>
</sst>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name val="SAS Monospace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9" fontId="0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4ECB0-0CBC-40DF-B1E0-BADB5BA8215A}">
  <dimension ref="A1:I43"/>
  <sheetViews>
    <sheetView tabSelected="1" workbookViewId="0"/>
  </sheetViews>
  <sheetFormatPr defaultRowHeight="15"/>
  <cols>
    <col min="1" max="1" width="64.85546875" style="1" bestFit="1" customWidth="1"/>
    <col min="2" max="8" width="9.140625" style="1"/>
    <col min="9" max="9" width="55.5703125" style="1" bestFit="1" customWidth="1"/>
    <col min="10" max="16384" width="9.140625" style="1"/>
  </cols>
  <sheetData>
    <row r="1" spans="1:9">
      <c r="A1" s="1" t="s">
        <v>23</v>
      </c>
    </row>
    <row r="2" spans="1:9">
      <c r="A2" s="2" t="s">
        <v>0</v>
      </c>
    </row>
    <row r="3" spans="1:9">
      <c r="A3" s="2" t="s">
        <v>1</v>
      </c>
      <c r="I3" s="2" t="s">
        <v>56</v>
      </c>
    </row>
    <row r="4" spans="1:9">
      <c r="A4" s="2" t="s">
        <v>2</v>
      </c>
      <c r="I4" s="2" t="s">
        <v>57</v>
      </c>
    </row>
    <row r="5" spans="1:9">
      <c r="A5" s="2" t="s">
        <v>3</v>
      </c>
      <c r="I5" s="2" t="s">
        <v>58</v>
      </c>
    </row>
    <row r="6" spans="1:9">
      <c r="A6" s="2" t="s">
        <v>4</v>
      </c>
      <c r="I6" s="2" t="s">
        <v>59</v>
      </c>
    </row>
    <row r="7" spans="1:9">
      <c r="A7" s="2" t="s">
        <v>5</v>
      </c>
      <c r="I7" s="2" t="s">
        <v>60</v>
      </c>
    </row>
    <row r="8" spans="1:9">
      <c r="A8" s="2" t="s">
        <v>6</v>
      </c>
      <c r="I8" s="2" t="s">
        <v>61</v>
      </c>
    </row>
    <row r="9" spans="1:9">
      <c r="A9" s="2" t="s">
        <v>7</v>
      </c>
      <c r="I9" s="2" t="s">
        <v>62</v>
      </c>
    </row>
    <row r="12" spans="1:9">
      <c r="A12" s="1" t="s">
        <v>24</v>
      </c>
    </row>
    <row r="13" spans="1:9">
      <c r="A13" s="2" t="s">
        <v>0</v>
      </c>
    </row>
    <row r="14" spans="1:9">
      <c r="A14" s="2" t="s">
        <v>8</v>
      </c>
      <c r="I14" s="2" t="s">
        <v>49</v>
      </c>
    </row>
    <row r="15" spans="1:9">
      <c r="A15" s="2" t="s">
        <v>9</v>
      </c>
      <c r="I15" s="2" t="s">
        <v>50</v>
      </c>
    </row>
    <row r="16" spans="1:9">
      <c r="A16" s="2" t="s">
        <v>10</v>
      </c>
      <c r="I16" s="2" t="s">
        <v>51</v>
      </c>
    </row>
    <row r="17" spans="1:9">
      <c r="A17" s="2" t="s">
        <v>11</v>
      </c>
      <c r="I17" s="2" t="s">
        <v>52</v>
      </c>
    </row>
    <row r="18" spans="1:9">
      <c r="A18" s="2" t="s">
        <v>12</v>
      </c>
      <c r="I18" s="2" t="s">
        <v>53</v>
      </c>
    </row>
    <row r="19" spans="1:9">
      <c r="A19" s="2" t="s">
        <v>13</v>
      </c>
      <c r="I19" s="2" t="s">
        <v>54</v>
      </c>
    </row>
    <row r="20" spans="1:9">
      <c r="A20" s="2" t="s">
        <v>14</v>
      </c>
      <c r="I20" s="2" t="s">
        <v>55</v>
      </c>
    </row>
    <row r="23" spans="1:9">
      <c r="A23" s="1" t="s">
        <v>25</v>
      </c>
    </row>
    <row r="24" spans="1:9">
      <c r="A24" s="2" t="s">
        <v>15</v>
      </c>
    </row>
    <row r="25" spans="1:9">
      <c r="A25" s="2" t="s">
        <v>0</v>
      </c>
    </row>
    <row r="26" spans="1:9">
      <c r="A26" s="2" t="s">
        <v>16</v>
      </c>
      <c r="I26" s="2" t="s">
        <v>42</v>
      </c>
    </row>
    <row r="27" spans="1:9">
      <c r="A27" s="2" t="s">
        <v>17</v>
      </c>
      <c r="I27" s="2" t="s">
        <v>43</v>
      </c>
    </row>
    <row r="28" spans="1:9">
      <c r="A28" s="2" t="s">
        <v>18</v>
      </c>
      <c r="I28" s="2" t="s">
        <v>44</v>
      </c>
    </row>
    <row r="29" spans="1:9">
      <c r="A29" s="2" t="s">
        <v>19</v>
      </c>
      <c r="I29" s="2" t="s">
        <v>45</v>
      </c>
    </row>
    <row r="30" spans="1:9">
      <c r="A30" s="2" t="s">
        <v>20</v>
      </c>
      <c r="I30" s="2" t="s">
        <v>46</v>
      </c>
    </row>
    <row r="31" spans="1:9">
      <c r="A31" s="2" t="s">
        <v>21</v>
      </c>
      <c r="I31" s="2" t="s">
        <v>47</v>
      </c>
    </row>
    <row r="32" spans="1:9">
      <c r="A32" s="2" t="s">
        <v>22</v>
      </c>
      <c r="I32" s="2" t="s">
        <v>48</v>
      </c>
    </row>
    <row r="35" spans="1:9">
      <c r="A35" s="1" t="s">
        <v>26</v>
      </c>
      <c r="I35" s="1" t="s">
        <v>41</v>
      </c>
    </row>
    <row r="36" spans="1:9">
      <c r="A36" s="2" t="s">
        <v>0</v>
      </c>
    </row>
    <row r="37" spans="1:9">
      <c r="A37" s="2" t="s">
        <v>27</v>
      </c>
      <c r="I37" s="2" t="s">
        <v>34</v>
      </c>
    </row>
    <row r="38" spans="1:9">
      <c r="A38" s="2" t="s">
        <v>28</v>
      </c>
      <c r="I38" s="2" t="s">
        <v>35</v>
      </c>
    </row>
    <row r="39" spans="1:9">
      <c r="A39" s="2" t="s">
        <v>29</v>
      </c>
      <c r="I39" s="2" t="s">
        <v>36</v>
      </c>
    </row>
    <row r="40" spans="1:9">
      <c r="A40" s="2" t="s">
        <v>30</v>
      </c>
      <c r="I40" s="2" t="s">
        <v>37</v>
      </c>
    </row>
    <row r="41" spans="1:9">
      <c r="A41" s="2" t="s">
        <v>31</v>
      </c>
      <c r="I41" s="2" t="s">
        <v>38</v>
      </c>
    </row>
    <row r="42" spans="1:9">
      <c r="A42" s="2" t="s">
        <v>32</v>
      </c>
      <c r="I42" s="2" t="s">
        <v>39</v>
      </c>
    </row>
    <row r="43" spans="1:9">
      <c r="A43" s="2" t="s">
        <v>33</v>
      </c>
      <c r="I43" s="2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B27B-ECC3-4BDE-8153-B2B04CF40C04}">
  <dimension ref="A1:L39"/>
  <sheetViews>
    <sheetView workbookViewId="0"/>
  </sheetViews>
  <sheetFormatPr defaultRowHeight="15"/>
  <cols>
    <col min="1" max="1" width="10.5703125" style="3" bestFit="1" customWidth="1"/>
    <col min="2" max="2" width="10" style="3" bestFit="1" customWidth="1"/>
    <col min="3" max="3" width="9" style="3" bestFit="1" customWidth="1"/>
    <col min="4" max="4" width="9.7109375" style="3" bestFit="1" customWidth="1"/>
    <col min="5" max="5" width="9" style="3" bestFit="1" customWidth="1"/>
    <col min="6" max="6" width="6.7109375" style="3" bestFit="1" customWidth="1"/>
    <col min="7" max="7" width="9.140625" style="3"/>
    <col min="8" max="8" width="10.5703125" style="3" bestFit="1" customWidth="1"/>
    <col min="9" max="10" width="11" style="3" bestFit="1" customWidth="1"/>
    <col min="11" max="11" width="10.7109375" style="3" bestFit="1" customWidth="1"/>
    <col min="12" max="12" width="10" style="3" bestFit="1" customWidth="1"/>
    <col min="13" max="16384" width="9.140625" style="3"/>
  </cols>
  <sheetData>
    <row r="1" spans="1:12">
      <c r="A1" s="3" t="s">
        <v>63</v>
      </c>
      <c r="B1" s="3" t="s">
        <v>64</v>
      </c>
      <c r="C1" s="3" t="s">
        <v>65</v>
      </c>
    </row>
    <row r="2" spans="1:12">
      <c r="A2" s="4"/>
      <c r="B2" s="3" t="s">
        <v>66</v>
      </c>
      <c r="C2" s="3" t="s">
        <v>67</v>
      </c>
      <c r="D2" s="3" t="s">
        <v>68</v>
      </c>
      <c r="E2" s="3" t="s">
        <v>69</v>
      </c>
      <c r="F2" s="3" t="s">
        <v>70</v>
      </c>
    </row>
    <row r="3" spans="1:12">
      <c r="A3" s="4" t="s">
        <v>71</v>
      </c>
      <c r="B3" s="3">
        <v>15.455314</v>
      </c>
      <c r="C3" s="3">
        <v>1.105899</v>
      </c>
      <c r="D3" s="3">
        <v>13.975</v>
      </c>
      <c r="H3" s="4" t="s">
        <v>71</v>
      </c>
      <c r="I3" s="4">
        <v>13.3736084</v>
      </c>
      <c r="J3" s="3">
        <v>17.536996899999998</v>
      </c>
    </row>
    <row r="4" spans="1:12">
      <c r="A4" s="4" t="s">
        <v>72</v>
      </c>
      <c r="B4" s="3" t="s">
        <v>73</v>
      </c>
      <c r="C4" s="3" t="s">
        <v>74</v>
      </c>
      <c r="D4" s="3">
        <v>1.697926</v>
      </c>
      <c r="E4" s="3">
        <v>1.517963</v>
      </c>
      <c r="F4" s="3">
        <v>1.119</v>
      </c>
      <c r="H4" s="4" t="s">
        <v>72</v>
      </c>
      <c r="I4" s="4" t="s">
        <v>73</v>
      </c>
      <c r="J4" s="3" t="s">
        <v>74</v>
      </c>
      <c r="K4" s="3">
        <v>-1.1553043999999999</v>
      </c>
      <c r="L4" s="3">
        <v>4.5511562999999997</v>
      </c>
    </row>
    <row r="5" spans="1:12">
      <c r="A5" s="4" t="s">
        <v>75</v>
      </c>
      <c r="B5" s="3" t="s">
        <v>73</v>
      </c>
      <c r="C5" s="3" t="s">
        <v>76</v>
      </c>
      <c r="D5" s="3">
        <v>-6.0519000000000003E-2</v>
      </c>
      <c r="E5" s="3">
        <v>1.517963</v>
      </c>
      <c r="F5" s="3">
        <v>-0.04</v>
      </c>
      <c r="H5" s="4" t="s">
        <v>75</v>
      </c>
      <c r="I5" s="4" t="s">
        <v>73</v>
      </c>
      <c r="J5" s="3" t="s">
        <v>76</v>
      </c>
      <c r="K5" s="3">
        <v>-2.9137488999999999</v>
      </c>
      <c r="L5" s="3">
        <v>2.7927118000000002</v>
      </c>
    </row>
    <row r="6" spans="1:12">
      <c r="A6" s="4" t="s">
        <v>77</v>
      </c>
      <c r="B6" s="3" t="s">
        <v>73</v>
      </c>
      <c r="C6" s="3" t="s">
        <v>74</v>
      </c>
      <c r="D6" s="3">
        <v>0.21989300000000001</v>
      </c>
      <c r="E6" s="3">
        <v>1.4798549999999999</v>
      </c>
      <c r="F6" s="3">
        <v>0.14899999999999999</v>
      </c>
      <c r="H6" s="4" t="s">
        <v>77</v>
      </c>
      <c r="I6" s="4" t="s">
        <v>73</v>
      </c>
      <c r="J6" s="3" t="s">
        <v>74</v>
      </c>
      <c r="K6" s="3">
        <v>-2.5617359</v>
      </c>
      <c r="L6" s="3">
        <v>3.0015242</v>
      </c>
    </row>
    <row r="7" spans="1:12">
      <c r="A7" s="4" t="s">
        <v>77</v>
      </c>
      <c r="B7" s="3" t="s">
        <v>73</v>
      </c>
      <c r="C7" s="3" t="s">
        <v>76</v>
      </c>
      <c r="D7" s="3">
        <v>0.72897199999999995</v>
      </c>
      <c r="E7" s="3">
        <v>1.5646800000000001</v>
      </c>
      <c r="F7" s="3">
        <v>0.46600000000000003</v>
      </c>
      <c r="H7" s="4" t="s">
        <v>77</v>
      </c>
      <c r="I7" s="4" t="s">
        <v>73</v>
      </c>
      <c r="J7" s="3" t="s">
        <v>76</v>
      </c>
      <c r="K7" s="3">
        <v>-2.2120703000000002</v>
      </c>
      <c r="L7" s="3">
        <v>3.6700146999999999</v>
      </c>
    </row>
    <row r="8" spans="1:12">
      <c r="A8" s="4" t="s">
        <v>78</v>
      </c>
      <c r="B8" s="3" t="s">
        <v>73</v>
      </c>
      <c r="C8" s="3" t="s">
        <v>76</v>
      </c>
      <c r="D8" s="3">
        <v>0.95569800000000005</v>
      </c>
      <c r="E8" s="3">
        <v>1.564905</v>
      </c>
      <c r="F8" s="3">
        <v>0.61099999999999999</v>
      </c>
      <c r="H8" s="4" t="s">
        <v>78</v>
      </c>
      <c r="I8" s="4" t="s">
        <v>73</v>
      </c>
      <c r="J8" s="3" t="s">
        <v>76</v>
      </c>
      <c r="K8" s="3">
        <v>-1.9856773000000001</v>
      </c>
      <c r="L8" s="3">
        <v>3.8972953000000001</v>
      </c>
    </row>
    <row r="9" spans="1:12">
      <c r="A9" s="4" t="s">
        <v>79</v>
      </c>
      <c r="B9" s="3">
        <v>0.17593300000000001</v>
      </c>
      <c r="C9" s="3">
        <v>3.4910000000000002E-3</v>
      </c>
      <c r="D9" s="3">
        <v>50.389000000000003</v>
      </c>
      <c r="H9" s="4" t="s">
        <v>79</v>
      </c>
      <c r="I9" s="4">
        <v>0.1690856</v>
      </c>
      <c r="J9" s="3">
        <v>0.18278050000000001</v>
      </c>
    </row>
    <row r="11" spans="1:12">
      <c r="A11" s="3" t="s">
        <v>80</v>
      </c>
      <c r="B11" s="3" t="s">
        <v>64</v>
      </c>
      <c r="C11" s="3" t="s">
        <v>65</v>
      </c>
    </row>
    <row r="12" spans="1:12">
      <c r="A12" s="4"/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</row>
    <row r="13" spans="1:12">
      <c r="A13" s="4" t="s">
        <v>71</v>
      </c>
      <c r="B13" s="3">
        <v>13.557812</v>
      </c>
      <c r="C13" s="3">
        <v>1.8496159999999999</v>
      </c>
      <c r="D13" s="3">
        <v>7.33</v>
      </c>
      <c r="H13" s="4" t="s">
        <v>71</v>
      </c>
      <c r="I13" s="4">
        <v>10.0719359</v>
      </c>
      <c r="J13" s="3">
        <v>17.044144599999999</v>
      </c>
    </row>
    <row r="14" spans="1:12">
      <c r="A14" s="4" t="s">
        <v>72</v>
      </c>
      <c r="B14" s="3" t="s">
        <v>73</v>
      </c>
      <c r="C14" s="3" t="s">
        <v>74</v>
      </c>
      <c r="D14" s="3">
        <v>0.495114</v>
      </c>
      <c r="E14" s="3">
        <v>2.69441</v>
      </c>
      <c r="F14" s="3">
        <v>0.184</v>
      </c>
      <c r="H14" s="4" t="s">
        <v>72</v>
      </c>
      <c r="I14" s="4" t="s">
        <v>73</v>
      </c>
      <c r="J14" s="3" t="s">
        <v>74</v>
      </c>
      <c r="K14" s="3">
        <v>-4.5782482</v>
      </c>
      <c r="L14" s="3">
        <v>5.5676775999999997</v>
      </c>
    </row>
    <row r="15" spans="1:12">
      <c r="A15" s="4" t="s">
        <v>75</v>
      </c>
      <c r="B15" s="3" t="s">
        <v>73</v>
      </c>
      <c r="C15" s="3" t="s">
        <v>76</v>
      </c>
      <c r="D15" s="3">
        <v>-0.10158</v>
      </c>
      <c r="E15" s="3">
        <v>2.693225</v>
      </c>
      <c r="F15" s="3">
        <v>-3.7999999999999999E-2</v>
      </c>
      <c r="H15" s="4" t="s">
        <v>75</v>
      </c>
      <c r="I15" s="4" t="s">
        <v>73</v>
      </c>
      <c r="J15" s="3" t="s">
        <v>76</v>
      </c>
      <c r="K15" s="3">
        <v>-5.1723447</v>
      </c>
      <c r="L15" s="3">
        <v>4.9689142000000004</v>
      </c>
    </row>
    <row r="16" spans="1:12">
      <c r="A16" s="4" t="s">
        <v>77</v>
      </c>
      <c r="B16" s="3" t="s">
        <v>73</v>
      </c>
      <c r="C16" s="3" t="s">
        <v>74</v>
      </c>
      <c r="D16" s="3">
        <v>2.7817539999999998</v>
      </c>
      <c r="E16" s="3">
        <v>2.693225</v>
      </c>
      <c r="F16" s="3">
        <v>1.0329999999999999</v>
      </c>
      <c r="H16" s="4" t="s">
        <v>77</v>
      </c>
      <c r="I16" s="4" t="s">
        <v>73</v>
      </c>
      <c r="J16" s="3" t="s">
        <v>74</v>
      </c>
      <c r="K16" s="3">
        <v>-2.2890114000000001</v>
      </c>
      <c r="L16" s="3">
        <v>7.8522474999999998</v>
      </c>
    </row>
    <row r="17" spans="1:12">
      <c r="A17" s="4" t="s">
        <v>77</v>
      </c>
      <c r="B17" s="3" t="s">
        <v>73</v>
      </c>
      <c r="C17" s="3" t="s">
        <v>76</v>
      </c>
      <c r="D17" s="3">
        <v>0.72511899999999996</v>
      </c>
      <c r="E17" s="3">
        <v>2.7852549999999998</v>
      </c>
      <c r="F17" s="3">
        <v>0.26</v>
      </c>
      <c r="H17" s="4" t="s">
        <v>77</v>
      </c>
      <c r="I17" s="4" t="s">
        <v>73</v>
      </c>
      <c r="J17" s="3" t="s">
        <v>76</v>
      </c>
      <c r="K17" s="3">
        <v>-4.5187647999999996</v>
      </c>
      <c r="L17" s="3">
        <v>5.9692004000000001</v>
      </c>
    </row>
    <row r="18" spans="1:12">
      <c r="A18" s="4" t="s">
        <v>78</v>
      </c>
      <c r="B18" s="3" t="s">
        <v>73</v>
      </c>
      <c r="C18" s="3" t="s">
        <v>76</v>
      </c>
      <c r="D18" s="3">
        <v>-2.14032</v>
      </c>
      <c r="E18" s="3">
        <v>2.693225</v>
      </c>
      <c r="F18" s="3">
        <v>-0.79500000000000004</v>
      </c>
      <c r="H18" s="4" t="s">
        <v>78</v>
      </c>
      <c r="I18" s="4" t="s">
        <v>73</v>
      </c>
      <c r="J18" s="3" t="s">
        <v>76</v>
      </c>
      <c r="K18" s="3">
        <v>-7.2110855000000003</v>
      </c>
      <c r="L18" s="3">
        <v>2.9301734000000002</v>
      </c>
    </row>
    <row r="19" spans="1:12">
      <c r="A19" s="4" t="s">
        <v>79</v>
      </c>
      <c r="B19" s="3">
        <v>0.34423500000000001</v>
      </c>
      <c r="C19" s="3">
        <v>5.176E-3</v>
      </c>
      <c r="D19" s="3">
        <v>66.504000000000005</v>
      </c>
      <c r="H19" s="4" t="s">
        <v>79</v>
      </c>
      <c r="I19" s="4">
        <v>0.33408169999999998</v>
      </c>
      <c r="J19" s="3">
        <v>0.35438380000000003</v>
      </c>
    </row>
    <row r="21" spans="1:12">
      <c r="A21" s="3" t="s">
        <v>80</v>
      </c>
      <c r="B21" s="3" t="s">
        <v>64</v>
      </c>
      <c r="C21" s="3" t="s">
        <v>81</v>
      </c>
    </row>
    <row r="22" spans="1:12">
      <c r="A22" s="4"/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</row>
    <row r="23" spans="1:12">
      <c r="A23" s="4" t="s">
        <v>71</v>
      </c>
      <c r="B23" s="3">
        <v>20.068072000000001</v>
      </c>
      <c r="C23" s="3">
        <v>1.6440509999999999</v>
      </c>
      <c r="D23" s="3">
        <v>12.206</v>
      </c>
      <c r="H23" s="4" t="s">
        <v>71</v>
      </c>
      <c r="I23" s="4">
        <v>16.967912699999999</v>
      </c>
      <c r="J23" s="3">
        <v>23.168191700000001</v>
      </c>
    </row>
    <row r="24" spans="1:12">
      <c r="A24" s="4" t="s">
        <v>72</v>
      </c>
      <c r="B24" s="3" t="s">
        <v>73</v>
      </c>
      <c r="C24" s="3" t="s">
        <v>74</v>
      </c>
      <c r="D24" s="3">
        <v>1.075259</v>
      </c>
      <c r="E24" s="3">
        <v>2.21252</v>
      </c>
      <c r="F24" s="3">
        <v>0.48599999999999999</v>
      </c>
      <c r="H24" s="4" t="s">
        <v>72</v>
      </c>
      <c r="I24" s="4" t="s">
        <v>73</v>
      </c>
      <c r="J24" s="3" t="s">
        <v>74</v>
      </c>
      <c r="K24" s="3">
        <v>-3.0869735</v>
      </c>
      <c r="L24" s="3">
        <v>5.2374919999999996</v>
      </c>
    </row>
    <row r="25" spans="1:12">
      <c r="A25" s="4" t="s">
        <v>75</v>
      </c>
      <c r="B25" s="3" t="s">
        <v>73</v>
      </c>
      <c r="C25" s="3" t="s">
        <v>76</v>
      </c>
      <c r="D25" s="3">
        <v>-1.0356300000000001</v>
      </c>
      <c r="E25" s="3">
        <v>2.2806129999999998</v>
      </c>
      <c r="F25" s="3">
        <v>-0.45400000000000001</v>
      </c>
      <c r="H25" s="4" t="s">
        <v>75</v>
      </c>
      <c r="I25" s="4" t="s">
        <v>73</v>
      </c>
      <c r="J25" s="3" t="s">
        <v>76</v>
      </c>
      <c r="K25" s="3">
        <v>-5.3259609000000001</v>
      </c>
      <c r="L25" s="3">
        <v>3.2547016000000002</v>
      </c>
    </row>
    <row r="26" spans="1:12">
      <c r="A26" s="4" t="s">
        <v>77</v>
      </c>
      <c r="B26" s="3" t="s">
        <v>73</v>
      </c>
      <c r="C26" s="3" t="s">
        <v>74</v>
      </c>
      <c r="D26" s="3">
        <v>-0.64444400000000002</v>
      </c>
      <c r="E26" s="3">
        <v>2.21252</v>
      </c>
      <c r="F26" s="3">
        <v>-0.29099999999999998</v>
      </c>
      <c r="H26" s="4" t="s">
        <v>77</v>
      </c>
      <c r="I26" s="4" t="s">
        <v>73</v>
      </c>
      <c r="J26" s="3" t="s">
        <v>74</v>
      </c>
      <c r="K26" s="3">
        <v>-4.8066772000000002</v>
      </c>
      <c r="L26" s="3">
        <v>3.5177882999999999</v>
      </c>
    </row>
    <row r="27" spans="1:12">
      <c r="A27" s="4" t="s">
        <v>77</v>
      </c>
      <c r="B27" s="3" t="s">
        <v>73</v>
      </c>
      <c r="C27" s="3" t="s">
        <v>76</v>
      </c>
      <c r="D27" s="3">
        <v>3.8365930000000001</v>
      </c>
      <c r="E27" s="3">
        <v>2.21252</v>
      </c>
      <c r="F27" s="3">
        <v>1.734</v>
      </c>
      <c r="H27" s="4" t="s">
        <v>77</v>
      </c>
      <c r="I27" s="4" t="s">
        <v>73</v>
      </c>
      <c r="J27" s="3" t="s">
        <v>76</v>
      </c>
      <c r="K27" s="3">
        <v>-0.32564009999999999</v>
      </c>
      <c r="L27" s="3">
        <v>7.9988253</v>
      </c>
    </row>
    <row r="28" spans="1:12">
      <c r="A28" s="4" t="s">
        <v>78</v>
      </c>
      <c r="B28" s="3" t="s">
        <v>73</v>
      </c>
      <c r="C28" s="3" t="s">
        <v>76</v>
      </c>
      <c r="D28" s="3">
        <v>-1.4955620000000001</v>
      </c>
      <c r="E28" s="3">
        <v>2.156882</v>
      </c>
      <c r="F28" s="3">
        <v>-0.69299999999999995</v>
      </c>
      <c r="H28" s="4" t="s">
        <v>78</v>
      </c>
      <c r="I28" s="4" t="s">
        <v>73</v>
      </c>
      <c r="J28" s="3" t="s">
        <v>76</v>
      </c>
      <c r="K28" s="3">
        <v>-5.5530100999999998</v>
      </c>
      <c r="L28" s="3">
        <v>2.5621871999999999</v>
      </c>
    </row>
    <row r="29" spans="1:12">
      <c r="A29" s="4" t="s">
        <v>79</v>
      </c>
      <c r="B29" s="3">
        <v>0.37521300000000002</v>
      </c>
      <c r="C29" s="3">
        <v>6.6249999999999998E-3</v>
      </c>
      <c r="D29" s="3">
        <v>56.637</v>
      </c>
      <c r="H29" s="4" t="s">
        <v>79</v>
      </c>
      <c r="I29" s="4">
        <v>0.36222100000000002</v>
      </c>
      <c r="J29" s="3">
        <v>0.38820569999999999</v>
      </c>
    </row>
    <row r="31" spans="1:12">
      <c r="A31" s="3" t="s">
        <v>63</v>
      </c>
      <c r="B31" s="3" t="s">
        <v>64</v>
      </c>
      <c r="C31" s="3" t="s">
        <v>81</v>
      </c>
      <c r="H31" s="5"/>
    </row>
    <row r="32" spans="1:12">
      <c r="A32" s="4"/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</row>
    <row r="33" spans="1:12">
      <c r="A33" s="4" t="s">
        <v>71</v>
      </c>
      <c r="B33" s="3">
        <v>20.080089000000001</v>
      </c>
      <c r="C33" s="3">
        <v>1.367229</v>
      </c>
      <c r="D33" s="3">
        <v>14.686999999999999</v>
      </c>
      <c r="H33" s="4" t="s">
        <v>71</v>
      </c>
      <c r="I33" s="4">
        <v>17.4947999</v>
      </c>
      <c r="J33" s="3">
        <v>22.664630200000001</v>
      </c>
    </row>
    <row r="34" spans="1:12">
      <c r="A34" s="4" t="s">
        <v>72</v>
      </c>
      <c r="B34" s="3" t="s">
        <v>73</v>
      </c>
      <c r="C34" s="3" t="s">
        <v>74</v>
      </c>
      <c r="D34" s="3">
        <v>2.5125649999999999</v>
      </c>
      <c r="E34" s="3">
        <v>1.8760140000000001</v>
      </c>
      <c r="F34" s="3">
        <v>1.339</v>
      </c>
      <c r="H34" s="4" t="s">
        <v>72</v>
      </c>
      <c r="I34" s="4" t="s">
        <v>73</v>
      </c>
      <c r="J34" s="3" t="s">
        <v>74</v>
      </c>
      <c r="K34" s="3">
        <v>-1.0246208999999999</v>
      </c>
      <c r="L34" s="3">
        <v>6.0508407999999996</v>
      </c>
    </row>
    <row r="35" spans="1:12">
      <c r="A35" s="4" t="s">
        <v>75</v>
      </c>
      <c r="B35" s="3" t="s">
        <v>73</v>
      </c>
      <c r="C35" s="3" t="s">
        <v>76</v>
      </c>
      <c r="D35" s="3">
        <v>0.79410400000000003</v>
      </c>
      <c r="E35" s="3">
        <v>1.876023</v>
      </c>
      <c r="F35" s="3">
        <v>0.42299999999999999</v>
      </c>
      <c r="H35" s="4" t="s">
        <v>75</v>
      </c>
      <c r="I35" s="4" t="s">
        <v>73</v>
      </c>
      <c r="J35" s="3" t="s">
        <v>76</v>
      </c>
      <c r="K35" s="3">
        <v>-2.7430308000000001</v>
      </c>
      <c r="L35" s="3">
        <v>4.3324689000000003</v>
      </c>
    </row>
    <row r="36" spans="1:12">
      <c r="A36" s="4" t="s">
        <v>77</v>
      </c>
      <c r="B36" s="3" t="s">
        <v>73</v>
      </c>
      <c r="C36" s="3" t="s">
        <v>74</v>
      </c>
      <c r="D36" s="3">
        <v>3.326927</v>
      </c>
      <c r="E36" s="3">
        <v>1.8755649999999999</v>
      </c>
      <c r="F36" s="3">
        <v>1.774</v>
      </c>
      <c r="H36" s="4" t="s">
        <v>77</v>
      </c>
      <c r="I36" s="4" t="s">
        <v>73</v>
      </c>
      <c r="J36" s="3" t="s">
        <v>74</v>
      </c>
      <c r="K36" s="3">
        <v>-0.2095167</v>
      </c>
      <c r="L36" s="3">
        <v>6.8641756000000003</v>
      </c>
    </row>
    <row r="37" spans="1:12">
      <c r="A37" s="4" t="s">
        <v>77</v>
      </c>
      <c r="B37" s="3" t="s">
        <v>73</v>
      </c>
      <c r="C37" s="3" t="s">
        <v>76</v>
      </c>
      <c r="D37" s="3">
        <v>1.1193709999999999</v>
      </c>
      <c r="E37" s="3">
        <v>1.8755649999999999</v>
      </c>
      <c r="F37" s="3">
        <v>0.59699999999999998</v>
      </c>
      <c r="H37" s="4" t="s">
        <v>77</v>
      </c>
      <c r="I37" s="4" t="s">
        <v>73</v>
      </c>
      <c r="J37" s="3" t="s">
        <v>76</v>
      </c>
      <c r="K37" s="3">
        <v>-2.4170721999999998</v>
      </c>
      <c r="L37" s="3">
        <v>4.6566200000000002</v>
      </c>
    </row>
    <row r="38" spans="1:12">
      <c r="A38" s="4" t="s">
        <v>78</v>
      </c>
      <c r="B38" s="3" t="s">
        <v>73</v>
      </c>
      <c r="C38" s="3" t="s">
        <v>76</v>
      </c>
      <c r="D38" s="3">
        <v>4.49397</v>
      </c>
      <c r="E38" s="3">
        <v>1.7838229999999999</v>
      </c>
      <c r="F38" s="3">
        <v>2.5190000000000001</v>
      </c>
      <c r="H38" s="4" t="s">
        <v>78</v>
      </c>
      <c r="I38" s="4" t="s">
        <v>73</v>
      </c>
      <c r="J38" s="3" t="s">
        <v>76</v>
      </c>
      <c r="K38" s="3">
        <v>1.1305103999999999</v>
      </c>
      <c r="L38" s="3">
        <v>7.8582364</v>
      </c>
    </row>
    <row r="39" spans="1:12">
      <c r="A39" s="4" t="s">
        <v>79</v>
      </c>
      <c r="B39" s="3">
        <v>0.25233699999999998</v>
      </c>
      <c r="C39" s="3">
        <v>5.9690000000000003E-3</v>
      </c>
      <c r="D39" s="3">
        <v>42.273000000000003</v>
      </c>
      <c r="H39" s="4" t="s">
        <v>79</v>
      </c>
      <c r="I39" s="4">
        <v>0.24062810000000001</v>
      </c>
      <c r="J39" s="3">
        <v>0.26403959999999999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9460-DD5F-4882-8955-2C85C6ECDF41}">
  <dimension ref="A1:Q39"/>
  <sheetViews>
    <sheetView workbookViewId="0"/>
  </sheetViews>
  <sheetFormatPr defaultRowHeight="15"/>
  <cols>
    <col min="1" max="1" width="10.5703125" style="3" bestFit="1" customWidth="1"/>
    <col min="2" max="2" width="10" style="3" bestFit="1" customWidth="1"/>
    <col min="3" max="3" width="9" style="3" bestFit="1" customWidth="1"/>
    <col min="4" max="4" width="9.7109375" style="3" bestFit="1" customWidth="1"/>
    <col min="5" max="5" width="9" style="3" bestFit="1" customWidth="1"/>
    <col min="6" max="6" width="6.7109375" style="3" bestFit="1" customWidth="1"/>
    <col min="7" max="7" width="9.140625" style="3"/>
    <col min="8" max="8" width="10.5703125" style="3" bestFit="1" customWidth="1"/>
    <col min="9" max="10" width="11" style="3" bestFit="1" customWidth="1"/>
    <col min="11" max="11" width="10.7109375" style="3" bestFit="1" customWidth="1"/>
    <col min="12" max="12" width="10" style="3" bestFit="1" customWidth="1"/>
    <col min="13" max="14" width="9.140625" style="3"/>
    <col min="15" max="15" width="8.7109375" style="3" bestFit="1" customWidth="1"/>
    <col min="16" max="16" width="6.42578125" style="3" bestFit="1" customWidth="1"/>
    <col min="17" max="17" width="6" style="3" bestFit="1" customWidth="1"/>
    <col min="18" max="16384" width="9.140625" style="3"/>
  </cols>
  <sheetData>
    <row r="1" spans="1:17">
      <c r="A1" s="3" t="s">
        <v>63</v>
      </c>
      <c r="B1" s="3" t="s">
        <v>64</v>
      </c>
      <c r="C1" s="3" t="s">
        <v>65</v>
      </c>
    </row>
    <row r="2" spans="1:17">
      <c r="A2" s="4"/>
      <c r="B2" s="3" t="s">
        <v>66</v>
      </c>
      <c r="C2" s="3" t="s">
        <v>67</v>
      </c>
      <c r="D2" s="3" t="s">
        <v>68</v>
      </c>
      <c r="E2" s="3" t="s">
        <v>69</v>
      </c>
      <c r="F2" s="3" t="s">
        <v>70</v>
      </c>
      <c r="O2" s="3" t="s">
        <v>66</v>
      </c>
      <c r="P2" s="3" t="s">
        <v>82</v>
      </c>
      <c r="Q2" s="3" t="s">
        <v>83</v>
      </c>
    </row>
    <row r="3" spans="1:17">
      <c r="A3" s="4" t="s">
        <v>71</v>
      </c>
      <c r="B3" s="3">
        <v>15.455314</v>
      </c>
      <c r="C3" s="3">
        <v>1.105899</v>
      </c>
      <c r="D3" s="3">
        <v>13.975</v>
      </c>
      <c r="H3" s="4" t="s">
        <v>71</v>
      </c>
      <c r="I3" s="4">
        <v>13.3736084</v>
      </c>
      <c r="J3" s="3">
        <v>17.536996899999998</v>
      </c>
      <c r="O3" s="3">
        <f>ROUND(B3,2)</f>
        <v>15.46</v>
      </c>
      <c r="P3" s="3">
        <f>ROUND(I3,2)</f>
        <v>13.37</v>
      </c>
      <c r="Q3" s="3">
        <f>ROUND(J3,2)</f>
        <v>17.54</v>
      </c>
    </row>
    <row r="4" spans="1:17">
      <c r="A4" s="4" t="s">
        <v>72</v>
      </c>
      <c r="B4" s="3" t="s">
        <v>73</v>
      </c>
      <c r="C4" s="3" t="s">
        <v>74</v>
      </c>
      <c r="D4" s="3">
        <v>1.697926</v>
      </c>
      <c r="E4" s="3">
        <v>1.517963</v>
      </c>
      <c r="F4" s="3">
        <v>1.119</v>
      </c>
      <c r="H4" s="4" t="s">
        <v>72</v>
      </c>
      <c r="I4" s="4" t="s">
        <v>73</v>
      </c>
      <c r="J4" s="3" t="s">
        <v>74</v>
      </c>
      <c r="K4" s="3">
        <v>-1.1553043999999999</v>
      </c>
      <c r="L4" s="3">
        <v>4.5511562999999997</v>
      </c>
      <c r="O4" s="3">
        <f>ROUND(O3+D4,2)</f>
        <v>17.16</v>
      </c>
      <c r="P4" s="3">
        <f>ROUND(I3+K4,2)</f>
        <v>12.22</v>
      </c>
      <c r="Q4" s="3">
        <f>ROUND(J3+L4,2)</f>
        <v>22.09</v>
      </c>
    </row>
    <row r="5" spans="1:17">
      <c r="A5" s="4" t="s">
        <v>75</v>
      </c>
      <c r="B5" s="3" t="s">
        <v>73</v>
      </c>
      <c r="C5" s="3" t="s">
        <v>76</v>
      </c>
      <c r="D5" s="3">
        <v>-6.0519000000000003E-2</v>
      </c>
      <c r="E5" s="3">
        <v>1.517963</v>
      </c>
      <c r="F5" s="3">
        <v>-0.04</v>
      </c>
      <c r="H5" s="4" t="s">
        <v>75</v>
      </c>
      <c r="I5" s="4" t="s">
        <v>73</v>
      </c>
      <c r="J5" s="3" t="s">
        <v>76</v>
      </c>
      <c r="K5" s="3">
        <v>-2.9137488999999999</v>
      </c>
      <c r="L5" s="3">
        <v>2.7927118000000002</v>
      </c>
      <c r="O5" s="3">
        <f>ROUND(O3+D5,2)</f>
        <v>15.4</v>
      </c>
      <c r="P5" s="3">
        <f>ROUND(I3+K5,2)</f>
        <v>10.46</v>
      </c>
      <c r="Q5" s="3">
        <f>ROUND(J3+L5,2)</f>
        <v>20.329999999999998</v>
      </c>
    </row>
    <row r="6" spans="1:17">
      <c r="A6" s="4" t="s">
        <v>77</v>
      </c>
      <c r="B6" s="3" t="s">
        <v>73</v>
      </c>
      <c r="C6" s="3" t="s">
        <v>74</v>
      </c>
      <c r="D6" s="3">
        <v>0.21989300000000001</v>
      </c>
      <c r="E6" s="3">
        <v>1.4798549999999999</v>
      </c>
      <c r="F6" s="3">
        <v>0.14899999999999999</v>
      </c>
      <c r="H6" s="4" t="s">
        <v>77</v>
      </c>
      <c r="I6" s="4" t="s">
        <v>73</v>
      </c>
      <c r="J6" s="3" t="s">
        <v>74</v>
      </c>
      <c r="K6" s="3">
        <v>-2.5617359</v>
      </c>
      <c r="L6" s="3">
        <v>3.0015242</v>
      </c>
      <c r="O6" s="3">
        <f>ROUND(O3+D6,2)</f>
        <v>15.68</v>
      </c>
      <c r="P6" s="3">
        <f>ROUND(I3+K6,2)</f>
        <v>10.81</v>
      </c>
      <c r="Q6" s="3">
        <f>ROUND(J3+L6,2)</f>
        <v>20.54</v>
      </c>
    </row>
    <row r="7" spans="1:17">
      <c r="A7" s="4" t="s">
        <v>77</v>
      </c>
      <c r="B7" s="3" t="s">
        <v>73</v>
      </c>
      <c r="C7" s="3" t="s">
        <v>76</v>
      </c>
      <c r="D7" s="3">
        <v>0.72897199999999995</v>
      </c>
      <c r="E7" s="3">
        <v>1.5646800000000001</v>
      </c>
      <c r="F7" s="3">
        <v>0.46600000000000003</v>
      </c>
      <c r="H7" s="4" t="s">
        <v>77</v>
      </c>
      <c r="I7" s="4" t="s">
        <v>73</v>
      </c>
      <c r="J7" s="3" t="s">
        <v>76</v>
      </c>
      <c r="K7" s="3">
        <v>-2.2120703000000002</v>
      </c>
      <c r="L7" s="3">
        <v>3.6700146999999999</v>
      </c>
      <c r="O7" s="3">
        <f>ROUND(O3+D7,2)</f>
        <v>16.190000000000001</v>
      </c>
      <c r="P7" s="3">
        <f>ROUND(I3+K7,2)</f>
        <v>11.16</v>
      </c>
      <c r="Q7" s="3">
        <f>ROUND(J3+L7,2)</f>
        <v>21.21</v>
      </c>
    </row>
    <row r="8" spans="1:17">
      <c r="A8" s="4" t="s">
        <v>78</v>
      </c>
      <c r="B8" s="3" t="s">
        <v>73</v>
      </c>
      <c r="C8" s="3" t="s">
        <v>76</v>
      </c>
      <c r="D8" s="3">
        <v>0.95569800000000005</v>
      </c>
      <c r="E8" s="3">
        <v>1.564905</v>
      </c>
      <c r="F8" s="3">
        <v>0.61099999999999999</v>
      </c>
      <c r="H8" s="4" t="s">
        <v>78</v>
      </c>
      <c r="I8" s="4" t="s">
        <v>73</v>
      </c>
      <c r="J8" s="3" t="s">
        <v>76</v>
      </c>
      <c r="K8" s="3">
        <v>-1.9856773000000001</v>
      </c>
      <c r="L8" s="3">
        <v>3.8972953000000001</v>
      </c>
      <c r="O8" s="3">
        <f>ROUND(O3+D8,2)</f>
        <v>16.420000000000002</v>
      </c>
      <c r="P8" s="3">
        <f>ROUND(I3+K8,2)</f>
        <v>11.39</v>
      </c>
      <c r="Q8" s="3">
        <f>ROUND(J3+L8,2)</f>
        <v>21.43</v>
      </c>
    </row>
    <row r="9" spans="1:17">
      <c r="A9" s="4" t="s">
        <v>79</v>
      </c>
      <c r="B9" s="3">
        <v>0.17593300000000001</v>
      </c>
      <c r="C9" s="3">
        <v>3.4910000000000002E-3</v>
      </c>
      <c r="D9" s="3">
        <v>50.389000000000003</v>
      </c>
      <c r="H9" s="4" t="s">
        <v>79</v>
      </c>
      <c r="I9" s="4">
        <v>0.1690856</v>
      </c>
      <c r="J9" s="3">
        <v>0.18278050000000001</v>
      </c>
      <c r="O9" s="3">
        <f>ROUND(O3+B9,2)</f>
        <v>15.64</v>
      </c>
      <c r="P9" s="3">
        <f>ROUND(I3+I9,2)</f>
        <v>13.54</v>
      </c>
      <c r="Q9" s="3">
        <f>ROUND(J3+J9,2)</f>
        <v>17.72</v>
      </c>
    </row>
    <row r="11" spans="1:17">
      <c r="A11" s="3" t="s">
        <v>80</v>
      </c>
      <c r="B11" s="3" t="s">
        <v>64</v>
      </c>
      <c r="C11" s="3" t="s">
        <v>65</v>
      </c>
    </row>
    <row r="12" spans="1:17">
      <c r="A12" s="4"/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O12" s="3" t="s">
        <v>66</v>
      </c>
      <c r="P12" s="3" t="s">
        <v>82</v>
      </c>
      <c r="Q12" s="3" t="s">
        <v>83</v>
      </c>
    </row>
    <row r="13" spans="1:17">
      <c r="A13" s="4" t="s">
        <v>71</v>
      </c>
      <c r="B13" s="3">
        <v>13.557812</v>
      </c>
      <c r="C13" s="3">
        <v>1.8496159999999999</v>
      </c>
      <c r="D13" s="3">
        <v>7.33</v>
      </c>
      <c r="H13" s="4" t="s">
        <v>71</v>
      </c>
      <c r="I13" s="4">
        <v>10.0719359</v>
      </c>
      <c r="J13" s="3">
        <v>17.044144599999999</v>
      </c>
      <c r="O13" s="3">
        <f>ROUND(B13,2)</f>
        <v>13.56</v>
      </c>
      <c r="P13" s="3">
        <f>ROUND(I13,2)</f>
        <v>10.07</v>
      </c>
      <c r="Q13" s="3">
        <f>ROUND(J13,2)</f>
        <v>17.04</v>
      </c>
    </row>
    <row r="14" spans="1:17">
      <c r="A14" s="4" t="s">
        <v>72</v>
      </c>
      <c r="B14" s="3" t="s">
        <v>73</v>
      </c>
      <c r="C14" s="3" t="s">
        <v>74</v>
      </c>
      <c r="D14" s="3">
        <v>0.495114</v>
      </c>
      <c r="E14" s="3">
        <v>2.69441</v>
      </c>
      <c r="F14" s="3">
        <v>0.184</v>
      </c>
      <c r="H14" s="4" t="s">
        <v>72</v>
      </c>
      <c r="I14" s="4" t="s">
        <v>73</v>
      </c>
      <c r="J14" s="3" t="s">
        <v>74</v>
      </c>
      <c r="K14" s="3">
        <v>-4.5782482</v>
      </c>
      <c r="L14" s="3">
        <v>5.5676775999999997</v>
      </c>
      <c r="O14" s="3">
        <f>ROUND(O13+D14,2)</f>
        <v>14.06</v>
      </c>
      <c r="P14" s="3">
        <f>ROUND(I13+K14,2)</f>
        <v>5.49</v>
      </c>
      <c r="Q14" s="3">
        <f>ROUND(J13+L14,2)</f>
        <v>22.61</v>
      </c>
    </row>
    <row r="15" spans="1:17">
      <c r="A15" s="4" t="s">
        <v>75</v>
      </c>
      <c r="B15" s="3" t="s">
        <v>73</v>
      </c>
      <c r="C15" s="3" t="s">
        <v>76</v>
      </c>
      <c r="D15" s="3">
        <v>-0.10158</v>
      </c>
      <c r="E15" s="3">
        <v>2.693225</v>
      </c>
      <c r="F15" s="3">
        <v>-3.7999999999999999E-2</v>
      </c>
      <c r="H15" s="4" t="s">
        <v>75</v>
      </c>
      <c r="I15" s="4" t="s">
        <v>73</v>
      </c>
      <c r="J15" s="3" t="s">
        <v>76</v>
      </c>
      <c r="K15" s="3">
        <v>-5.1723447</v>
      </c>
      <c r="L15" s="3">
        <v>4.9689142000000004</v>
      </c>
      <c r="O15" s="3">
        <f>ROUND(O13+D15,2)</f>
        <v>13.46</v>
      </c>
      <c r="P15" s="3">
        <f>ROUND(I13+K15,2)</f>
        <v>4.9000000000000004</v>
      </c>
      <c r="Q15" s="3">
        <f>ROUND(J13+L15,2)</f>
        <v>22.01</v>
      </c>
    </row>
    <row r="16" spans="1:17">
      <c r="A16" s="4" t="s">
        <v>77</v>
      </c>
      <c r="B16" s="3" t="s">
        <v>73</v>
      </c>
      <c r="C16" s="3" t="s">
        <v>74</v>
      </c>
      <c r="D16" s="3">
        <v>2.7817539999999998</v>
      </c>
      <c r="E16" s="3">
        <v>2.693225</v>
      </c>
      <c r="F16" s="3">
        <v>1.0329999999999999</v>
      </c>
      <c r="H16" s="4" t="s">
        <v>77</v>
      </c>
      <c r="I16" s="4" t="s">
        <v>73</v>
      </c>
      <c r="J16" s="3" t="s">
        <v>74</v>
      </c>
      <c r="K16" s="3">
        <v>-2.2890114000000001</v>
      </c>
      <c r="L16" s="3">
        <v>7.8522474999999998</v>
      </c>
      <c r="O16" s="3">
        <f>ROUND(O13+D16,2)</f>
        <v>16.34</v>
      </c>
      <c r="P16" s="3">
        <f>ROUND(I13+K16,2)</f>
        <v>7.78</v>
      </c>
      <c r="Q16" s="3">
        <f>ROUND(J13+L16,2)</f>
        <v>24.9</v>
      </c>
    </row>
    <row r="17" spans="1:17">
      <c r="A17" s="4" t="s">
        <v>77</v>
      </c>
      <c r="B17" s="3" t="s">
        <v>73</v>
      </c>
      <c r="C17" s="3" t="s">
        <v>76</v>
      </c>
      <c r="D17" s="3">
        <v>0.72511899999999996</v>
      </c>
      <c r="E17" s="3">
        <v>2.7852549999999998</v>
      </c>
      <c r="F17" s="3">
        <v>0.26</v>
      </c>
      <c r="H17" s="4" t="s">
        <v>77</v>
      </c>
      <c r="I17" s="4" t="s">
        <v>73</v>
      </c>
      <c r="J17" s="3" t="s">
        <v>76</v>
      </c>
      <c r="K17" s="3">
        <v>-4.5187647999999996</v>
      </c>
      <c r="L17" s="3">
        <v>5.9692004000000001</v>
      </c>
      <c r="O17" s="3">
        <f>ROUND(O13+D17,2)</f>
        <v>14.29</v>
      </c>
      <c r="P17" s="3">
        <f>ROUND(I13+K17,2)</f>
        <v>5.55</v>
      </c>
      <c r="Q17" s="3">
        <f>ROUND(J13+L17,2)</f>
        <v>23.01</v>
      </c>
    </row>
    <row r="18" spans="1:17">
      <c r="A18" s="4" t="s">
        <v>78</v>
      </c>
      <c r="B18" s="3" t="s">
        <v>73</v>
      </c>
      <c r="C18" s="3" t="s">
        <v>76</v>
      </c>
      <c r="D18" s="3">
        <v>-2.14032</v>
      </c>
      <c r="E18" s="3">
        <v>2.693225</v>
      </c>
      <c r="F18" s="3">
        <v>-0.79500000000000004</v>
      </c>
      <c r="H18" s="4" t="s">
        <v>78</v>
      </c>
      <c r="I18" s="4" t="s">
        <v>73</v>
      </c>
      <c r="J18" s="3" t="s">
        <v>76</v>
      </c>
      <c r="K18" s="3">
        <v>-7.2110855000000003</v>
      </c>
      <c r="L18" s="3">
        <v>2.9301734000000002</v>
      </c>
      <c r="O18" s="3">
        <f>ROUND(O13+D18,2)</f>
        <v>11.42</v>
      </c>
      <c r="P18" s="3">
        <f>ROUND(I13+K18,2)</f>
        <v>2.86</v>
      </c>
      <c r="Q18" s="3">
        <f>ROUND(J13+L18,2)</f>
        <v>19.97</v>
      </c>
    </row>
    <row r="19" spans="1:17">
      <c r="A19" s="4" t="s">
        <v>79</v>
      </c>
      <c r="B19" s="3">
        <v>0.34423500000000001</v>
      </c>
      <c r="C19" s="3">
        <v>5.176E-3</v>
      </c>
      <c r="D19" s="3">
        <v>66.504000000000005</v>
      </c>
      <c r="H19" s="4" t="s">
        <v>79</v>
      </c>
      <c r="I19" s="4">
        <v>0.33408169999999998</v>
      </c>
      <c r="J19" s="3">
        <v>0.35438380000000003</v>
      </c>
      <c r="O19" s="3">
        <f>ROUND(O13+B19,2)</f>
        <v>13.9</v>
      </c>
      <c r="P19" s="3">
        <f>ROUND(I13+I19,2)</f>
        <v>10.41</v>
      </c>
      <c r="Q19" s="3">
        <f>ROUND(J13+J19,2)</f>
        <v>17.399999999999999</v>
      </c>
    </row>
    <row r="21" spans="1:17">
      <c r="A21" s="3" t="s">
        <v>80</v>
      </c>
      <c r="B21" s="3" t="s">
        <v>64</v>
      </c>
      <c r="C21" s="3" t="s">
        <v>81</v>
      </c>
    </row>
    <row r="22" spans="1:17">
      <c r="A22" s="4"/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O22" s="3" t="s">
        <v>66</v>
      </c>
      <c r="P22" s="3" t="s">
        <v>82</v>
      </c>
      <c r="Q22" s="3" t="s">
        <v>83</v>
      </c>
    </row>
    <row r="23" spans="1:17">
      <c r="A23" s="4" t="s">
        <v>71</v>
      </c>
      <c r="B23" s="3">
        <v>20.068072000000001</v>
      </c>
      <c r="C23" s="3">
        <v>1.6440509999999999</v>
      </c>
      <c r="D23" s="3">
        <v>12.206</v>
      </c>
      <c r="H23" s="4" t="s">
        <v>71</v>
      </c>
      <c r="I23" s="4">
        <v>16.967912699999999</v>
      </c>
      <c r="J23" s="3">
        <v>23.168191700000001</v>
      </c>
      <c r="O23" s="3">
        <f>ROUND(B23,2)</f>
        <v>20.07</v>
      </c>
      <c r="P23" s="3">
        <f>ROUND(I23,2)</f>
        <v>16.97</v>
      </c>
      <c r="Q23" s="3">
        <f>ROUND(J23,2)</f>
        <v>23.17</v>
      </c>
    </row>
    <row r="24" spans="1:17">
      <c r="A24" s="4" t="s">
        <v>72</v>
      </c>
      <c r="B24" s="3" t="s">
        <v>73</v>
      </c>
      <c r="C24" s="3" t="s">
        <v>74</v>
      </c>
      <c r="D24" s="3">
        <v>1.075259</v>
      </c>
      <c r="E24" s="3">
        <v>2.21252</v>
      </c>
      <c r="F24" s="3">
        <v>0.48599999999999999</v>
      </c>
      <c r="H24" s="4" t="s">
        <v>72</v>
      </c>
      <c r="I24" s="4" t="s">
        <v>73</v>
      </c>
      <c r="J24" s="3" t="s">
        <v>74</v>
      </c>
      <c r="K24" s="3">
        <v>-3.0869735</v>
      </c>
      <c r="L24" s="3">
        <v>5.2374919999999996</v>
      </c>
      <c r="O24" s="3">
        <f>ROUND(O23+D24,2)</f>
        <v>21.15</v>
      </c>
      <c r="P24" s="3">
        <f>ROUND(I23+K24,2)</f>
        <v>13.88</v>
      </c>
      <c r="Q24" s="3">
        <f>ROUND(J23+L24,2)</f>
        <v>28.41</v>
      </c>
    </row>
    <row r="25" spans="1:17">
      <c r="A25" s="4" t="s">
        <v>75</v>
      </c>
      <c r="B25" s="3" t="s">
        <v>73</v>
      </c>
      <c r="C25" s="3" t="s">
        <v>76</v>
      </c>
      <c r="D25" s="3">
        <v>-1.0356300000000001</v>
      </c>
      <c r="E25" s="3">
        <v>2.2806129999999998</v>
      </c>
      <c r="F25" s="3">
        <v>-0.45400000000000001</v>
      </c>
      <c r="H25" s="4" t="s">
        <v>75</v>
      </c>
      <c r="I25" s="4" t="s">
        <v>73</v>
      </c>
      <c r="J25" s="3" t="s">
        <v>76</v>
      </c>
      <c r="K25" s="3">
        <v>-5.3259609000000001</v>
      </c>
      <c r="L25" s="3">
        <v>3.2547016000000002</v>
      </c>
      <c r="O25" s="3">
        <f>ROUND(O23+D25,2)</f>
        <v>19.03</v>
      </c>
      <c r="P25" s="3">
        <f>ROUND(I23+K25,2)</f>
        <v>11.64</v>
      </c>
      <c r="Q25" s="3">
        <f>ROUND(J23+L25,2)</f>
        <v>26.42</v>
      </c>
    </row>
    <row r="26" spans="1:17">
      <c r="A26" s="4" t="s">
        <v>77</v>
      </c>
      <c r="B26" s="3" t="s">
        <v>73</v>
      </c>
      <c r="C26" s="3" t="s">
        <v>74</v>
      </c>
      <c r="D26" s="3">
        <v>-0.64444400000000002</v>
      </c>
      <c r="E26" s="3">
        <v>2.21252</v>
      </c>
      <c r="F26" s="3">
        <v>-0.29099999999999998</v>
      </c>
      <c r="H26" s="4" t="s">
        <v>77</v>
      </c>
      <c r="I26" s="4" t="s">
        <v>73</v>
      </c>
      <c r="J26" s="3" t="s">
        <v>74</v>
      </c>
      <c r="K26" s="3">
        <v>-4.8066772000000002</v>
      </c>
      <c r="L26" s="3">
        <v>3.5177882999999999</v>
      </c>
      <c r="O26" s="3">
        <f>ROUND(O23+D26,2)</f>
        <v>19.43</v>
      </c>
      <c r="P26" s="3">
        <f>ROUND(I23+K26,2)</f>
        <v>12.16</v>
      </c>
      <c r="Q26" s="3">
        <f>ROUND(J23+L26,2)</f>
        <v>26.69</v>
      </c>
    </row>
    <row r="27" spans="1:17">
      <c r="A27" s="4" t="s">
        <v>77</v>
      </c>
      <c r="B27" s="3" t="s">
        <v>73</v>
      </c>
      <c r="C27" s="3" t="s">
        <v>76</v>
      </c>
      <c r="D27" s="3">
        <v>3.8365930000000001</v>
      </c>
      <c r="E27" s="3">
        <v>2.21252</v>
      </c>
      <c r="F27" s="3">
        <v>1.734</v>
      </c>
      <c r="H27" s="4" t="s">
        <v>77</v>
      </c>
      <c r="I27" s="4" t="s">
        <v>73</v>
      </c>
      <c r="J27" s="3" t="s">
        <v>76</v>
      </c>
      <c r="K27" s="3">
        <v>-0.32564009999999999</v>
      </c>
      <c r="L27" s="3">
        <v>7.9988253</v>
      </c>
      <c r="O27" s="3">
        <f>ROUND(O23+D27,2)</f>
        <v>23.91</v>
      </c>
      <c r="P27" s="3">
        <f>ROUND(I23+K27,2)</f>
        <v>16.64</v>
      </c>
      <c r="Q27" s="3">
        <f>ROUND(J23+L27,2)</f>
        <v>31.17</v>
      </c>
    </row>
    <row r="28" spans="1:17">
      <c r="A28" s="4" t="s">
        <v>78</v>
      </c>
      <c r="B28" s="3" t="s">
        <v>73</v>
      </c>
      <c r="C28" s="3" t="s">
        <v>76</v>
      </c>
      <c r="D28" s="3">
        <v>-1.4955620000000001</v>
      </c>
      <c r="E28" s="3">
        <v>2.156882</v>
      </c>
      <c r="F28" s="3">
        <v>-0.69299999999999995</v>
      </c>
      <c r="H28" s="4" t="s">
        <v>78</v>
      </c>
      <c r="I28" s="4" t="s">
        <v>73</v>
      </c>
      <c r="J28" s="3" t="s">
        <v>76</v>
      </c>
      <c r="K28" s="3">
        <v>-5.5530100999999998</v>
      </c>
      <c r="L28" s="3">
        <v>2.5621871999999999</v>
      </c>
      <c r="O28" s="3">
        <f>ROUND(O23+D28,2)</f>
        <v>18.57</v>
      </c>
      <c r="P28" s="3">
        <f>ROUND(I23+K28,2)</f>
        <v>11.41</v>
      </c>
      <c r="Q28" s="3">
        <f>ROUND(J23+L28,2)</f>
        <v>25.73</v>
      </c>
    </row>
    <row r="29" spans="1:17">
      <c r="A29" s="4" t="s">
        <v>79</v>
      </c>
      <c r="B29" s="3">
        <v>0.37521300000000002</v>
      </c>
      <c r="C29" s="3">
        <v>6.6249999999999998E-3</v>
      </c>
      <c r="D29" s="3">
        <v>56.637</v>
      </c>
      <c r="H29" s="4" t="s">
        <v>79</v>
      </c>
      <c r="I29" s="4">
        <v>0.36222100000000002</v>
      </c>
      <c r="J29" s="3">
        <v>0.38820569999999999</v>
      </c>
      <c r="O29" s="3">
        <f>ROUND(O23+B29,2)</f>
        <v>20.45</v>
      </c>
      <c r="P29" s="3">
        <f>ROUND(I23+I29,2)</f>
        <v>17.329999999999998</v>
      </c>
      <c r="Q29" s="3">
        <f>ROUND(J23+J29,2)</f>
        <v>23.56</v>
      </c>
    </row>
    <row r="31" spans="1:17">
      <c r="A31" s="3" t="s">
        <v>63</v>
      </c>
      <c r="B31" s="3" t="s">
        <v>64</v>
      </c>
      <c r="C31" s="3" t="s">
        <v>81</v>
      </c>
      <c r="H31" s="5"/>
    </row>
    <row r="32" spans="1:17">
      <c r="A32" s="4"/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  <c r="O32" s="3" t="s">
        <v>66</v>
      </c>
      <c r="P32" s="3" t="s">
        <v>82</v>
      </c>
      <c r="Q32" s="3" t="s">
        <v>83</v>
      </c>
    </row>
    <row r="33" spans="1:17">
      <c r="A33" s="4" t="s">
        <v>71</v>
      </c>
      <c r="B33" s="3">
        <v>20.080089000000001</v>
      </c>
      <c r="C33" s="3">
        <v>1.367229</v>
      </c>
      <c r="D33" s="3">
        <v>14.686999999999999</v>
      </c>
      <c r="H33" s="4" t="s">
        <v>71</v>
      </c>
      <c r="I33" s="4">
        <v>17.4947999</v>
      </c>
      <c r="J33" s="3">
        <v>22.664630200000001</v>
      </c>
      <c r="O33" s="3">
        <f>ROUND(B33,2)</f>
        <v>20.079999999999998</v>
      </c>
      <c r="P33" s="3">
        <f>ROUND(I33,2)</f>
        <v>17.489999999999998</v>
      </c>
      <c r="Q33" s="3">
        <f>ROUND(J33,2)</f>
        <v>22.66</v>
      </c>
    </row>
    <row r="34" spans="1:17">
      <c r="A34" s="4" t="s">
        <v>72</v>
      </c>
      <c r="B34" s="3" t="s">
        <v>73</v>
      </c>
      <c r="C34" s="3" t="s">
        <v>74</v>
      </c>
      <c r="D34" s="3">
        <v>2.5125649999999999</v>
      </c>
      <c r="E34" s="3">
        <v>1.8760140000000001</v>
      </c>
      <c r="F34" s="3">
        <v>1.339</v>
      </c>
      <c r="H34" s="4" t="s">
        <v>72</v>
      </c>
      <c r="I34" s="4" t="s">
        <v>73</v>
      </c>
      <c r="J34" s="3" t="s">
        <v>74</v>
      </c>
      <c r="K34" s="3">
        <v>-1.0246208999999999</v>
      </c>
      <c r="L34" s="3">
        <v>6.0508407999999996</v>
      </c>
      <c r="O34" s="3">
        <f>ROUND(O33+D34,2)</f>
        <v>22.59</v>
      </c>
      <c r="P34" s="3">
        <f>ROUND(I33+K34,2)</f>
        <v>16.47</v>
      </c>
      <c r="Q34" s="3">
        <f>ROUND(J33+L34,2)</f>
        <v>28.72</v>
      </c>
    </row>
    <row r="35" spans="1:17">
      <c r="A35" s="4" t="s">
        <v>75</v>
      </c>
      <c r="B35" s="3" t="s">
        <v>73</v>
      </c>
      <c r="C35" s="3" t="s">
        <v>76</v>
      </c>
      <c r="D35" s="3">
        <v>0.79410400000000003</v>
      </c>
      <c r="E35" s="3">
        <v>1.876023</v>
      </c>
      <c r="F35" s="3">
        <v>0.42299999999999999</v>
      </c>
      <c r="H35" s="4" t="s">
        <v>75</v>
      </c>
      <c r="I35" s="4" t="s">
        <v>73</v>
      </c>
      <c r="J35" s="3" t="s">
        <v>76</v>
      </c>
      <c r="K35" s="3">
        <v>-2.7430308000000001</v>
      </c>
      <c r="L35" s="3">
        <v>4.3324689000000003</v>
      </c>
      <c r="O35" s="3">
        <f>ROUND(O33+D35,2)</f>
        <v>20.87</v>
      </c>
      <c r="P35" s="3">
        <f>ROUND(I33+K35,2)</f>
        <v>14.75</v>
      </c>
      <c r="Q35" s="3">
        <f>ROUND(J33+L35,2)</f>
        <v>27</v>
      </c>
    </row>
    <row r="36" spans="1:17">
      <c r="A36" s="4" t="s">
        <v>77</v>
      </c>
      <c r="B36" s="3" t="s">
        <v>73</v>
      </c>
      <c r="C36" s="3" t="s">
        <v>74</v>
      </c>
      <c r="D36" s="3">
        <v>3.326927</v>
      </c>
      <c r="E36" s="3">
        <v>1.8755649999999999</v>
      </c>
      <c r="F36" s="3">
        <v>1.774</v>
      </c>
      <c r="H36" s="4" t="s">
        <v>77</v>
      </c>
      <c r="I36" s="4" t="s">
        <v>73</v>
      </c>
      <c r="J36" s="3" t="s">
        <v>74</v>
      </c>
      <c r="K36" s="3">
        <v>-0.2095167</v>
      </c>
      <c r="L36" s="3">
        <v>6.8641756000000003</v>
      </c>
      <c r="O36" s="3">
        <f>ROUND(O33+D36,2)</f>
        <v>23.41</v>
      </c>
      <c r="P36" s="3">
        <f>ROUND(I33+K36,2)</f>
        <v>17.29</v>
      </c>
      <c r="Q36" s="3">
        <f>ROUND(J33+L36,2)</f>
        <v>29.53</v>
      </c>
    </row>
    <row r="37" spans="1:17">
      <c r="A37" s="4" t="s">
        <v>77</v>
      </c>
      <c r="B37" s="3" t="s">
        <v>73</v>
      </c>
      <c r="C37" s="3" t="s">
        <v>76</v>
      </c>
      <c r="D37" s="3">
        <v>1.1193709999999999</v>
      </c>
      <c r="E37" s="3">
        <v>1.8755649999999999</v>
      </c>
      <c r="F37" s="3">
        <v>0.59699999999999998</v>
      </c>
      <c r="H37" s="4" t="s">
        <v>77</v>
      </c>
      <c r="I37" s="4" t="s">
        <v>73</v>
      </c>
      <c r="J37" s="3" t="s">
        <v>76</v>
      </c>
      <c r="K37" s="3">
        <v>-2.4170721999999998</v>
      </c>
      <c r="L37" s="3">
        <v>4.6566200000000002</v>
      </c>
      <c r="O37" s="3">
        <f>ROUND(O33+D37,2)</f>
        <v>21.2</v>
      </c>
      <c r="P37" s="3">
        <f>ROUND(I33+K37,2)</f>
        <v>15.08</v>
      </c>
      <c r="Q37" s="3">
        <f>ROUND(J33+L37,2)</f>
        <v>27.32</v>
      </c>
    </row>
    <row r="38" spans="1:17">
      <c r="A38" s="4" t="s">
        <v>78</v>
      </c>
      <c r="B38" s="3" t="s">
        <v>73</v>
      </c>
      <c r="C38" s="3" t="s">
        <v>76</v>
      </c>
      <c r="D38" s="3">
        <v>4.49397</v>
      </c>
      <c r="E38" s="3">
        <v>1.7838229999999999</v>
      </c>
      <c r="F38" s="3">
        <v>2.5190000000000001</v>
      </c>
      <c r="H38" s="4" t="s">
        <v>78</v>
      </c>
      <c r="I38" s="4" t="s">
        <v>73</v>
      </c>
      <c r="J38" s="3" t="s">
        <v>76</v>
      </c>
      <c r="K38" s="3">
        <v>1.1305103999999999</v>
      </c>
      <c r="L38" s="3">
        <v>7.8582364</v>
      </c>
      <c r="O38" s="3">
        <f>ROUND(O33+D38,2)</f>
        <v>24.57</v>
      </c>
      <c r="P38" s="3">
        <f>ROUND(I33+K38,2)</f>
        <v>18.63</v>
      </c>
      <c r="Q38" s="3">
        <f>ROUND(J33+L38,2)</f>
        <v>30.52</v>
      </c>
    </row>
    <row r="39" spans="1:17">
      <c r="A39" s="4" t="s">
        <v>79</v>
      </c>
      <c r="B39" s="3">
        <v>0.25233699999999998</v>
      </c>
      <c r="C39" s="3">
        <v>5.9690000000000003E-3</v>
      </c>
      <c r="D39" s="3">
        <v>42.273000000000003</v>
      </c>
      <c r="H39" s="4" t="s">
        <v>79</v>
      </c>
      <c r="I39" s="4">
        <v>0.24062810000000001</v>
      </c>
      <c r="J39" s="3">
        <v>0.26403959999999999</v>
      </c>
      <c r="O39" s="3">
        <f>ROUND(O33+B39,2)</f>
        <v>20.329999999999998</v>
      </c>
      <c r="P39" s="3">
        <f>ROUND(I33+I39,2)</f>
        <v>17.739999999999998</v>
      </c>
      <c r="Q39" s="3">
        <f>ROUND(J33+J39,2)</f>
        <v>22.93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83F5-0B02-4BA2-BEE3-594993E1DA0D}">
  <dimension ref="A1:M39"/>
  <sheetViews>
    <sheetView workbookViewId="0"/>
  </sheetViews>
  <sheetFormatPr defaultRowHeight="15"/>
  <cols>
    <col min="1" max="1" width="15" bestFit="1" customWidth="1"/>
    <col min="2" max="2" width="11.5703125" bestFit="1" customWidth="1"/>
    <col min="3" max="3" width="6.42578125" bestFit="1" customWidth="1"/>
    <col min="4" max="4" width="6" bestFit="1" customWidth="1"/>
    <col min="6" max="6" width="17.85546875" bestFit="1" customWidth="1"/>
    <col min="12" max="12" width="15" bestFit="1" customWidth="1"/>
    <col min="13" max="13" width="17.85546875" bestFit="1" customWidth="1"/>
  </cols>
  <sheetData>
    <row r="1" spans="1:13">
      <c r="A1" t="s">
        <v>94</v>
      </c>
      <c r="L1" t="s">
        <v>94</v>
      </c>
    </row>
    <row r="2" spans="1:13">
      <c r="B2" t="s">
        <v>91</v>
      </c>
      <c r="C2" t="s">
        <v>82</v>
      </c>
      <c r="D2" t="s">
        <v>83</v>
      </c>
      <c r="M2" t="s">
        <v>124</v>
      </c>
    </row>
    <row r="3" spans="1:13">
      <c r="A3" t="s">
        <v>90</v>
      </c>
      <c r="B3">
        <v>15.46</v>
      </c>
      <c r="C3">
        <v>13.37</v>
      </c>
      <c r="D3">
        <v>17.54</v>
      </c>
      <c r="F3" t="str">
        <f>_xlfn.CONCAT(B3," (",C3,", ",D3,")")</f>
        <v>15.46 (13.37, 17.54)</v>
      </c>
      <c r="L3" t="s">
        <v>90</v>
      </c>
      <c r="M3" t="s">
        <v>96</v>
      </c>
    </row>
    <row r="4" spans="1:13">
      <c r="A4" s="4" t="s">
        <v>84</v>
      </c>
      <c r="B4">
        <v>17.16</v>
      </c>
      <c r="C4">
        <v>12.22</v>
      </c>
      <c r="D4">
        <v>22.09</v>
      </c>
      <c r="F4" t="str">
        <f t="shared" ref="F4:F9" si="0">_xlfn.CONCAT(B4," (",C4,", ",D4,")")</f>
        <v>17.16 (12.22, 22.09)</v>
      </c>
      <c r="L4" s="4" t="s">
        <v>84</v>
      </c>
      <c r="M4" t="s">
        <v>97</v>
      </c>
    </row>
    <row r="5" spans="1:13">
      <c r="A5" s="4" t="s">
        <v>85</v>
      </c>
      <c r="B5">
        <v>15.4</v>
      </c>
      <c r="C5">
        <v>10.46</v>
      </c>
      <c r="D5">
        <v>20.329999999999998</v>
      </c>
      <c r="F5" t="str">
        <f t="shared" si="0"/>
        <v>15.4 (10.46, 20.33)</v>
      </c>
      <c r="L5" s="4" t="s">
        <v>85</v>
      </c>
      <c r="M5" t="s">
        <v>120</v>
      </c>
    </row>
    <row r="6" spans="1:13">
      <c r="A6" s="4" t="s">
        <v>86</v>
      </c>
      <c r="B6">
        <v>15.68</v>
      </c>
      <c r="C6">
        <v>10.81</v>
      </c>
      <c r="D6">
        <v>20.54</v>
      </c>
      <c r="F6" t="str">
        <f t="shared" si="0"/>
        <v>15.68 (10.81, 20.54)</v>
      </c>
      <c r="L6" s="4" t="s">
        <v>86</v>
      </c>
      <c r="M6" t="s">
        <v>98</v>
      </c>
    </row>
    <row r="7" spans="1:13">
      <c r="A7" s="4" t="s">
        <v>87</v>
      </c>
      <c r="B7">
        <v>16.190000000000001</v>
      </c>
      <c r="C7">
        <v>11.16</v>
      </c>
      <c r="D7">
        <v>21.21</v>
      </c>
      <c r="F7" t="str">
        <f t="shared" si="0"/>
        <v>16.19 (11.16, 21.21)</v>
      </c>
      <c r="L7" s="4" t="s">
        <v>87</v>
      </c>
      <c r="M7" t="s">
        <v>99</v>
      </c>
    </row>
    <row r="8" spans="1:13">
      <c r="A8" s="4" t="s">
        <v>88</v>
      </c>
      <c r="B8">
        <v>16.420000000000002</v>
      </c>
      <c r="C8">
        <v>11.39</v>
      </c>
      <c r="D8">
        <v>21.43</v>
      </c>
      <c r="F8" t="str">
        <f t="shared" si="0"/>
        <v>16.42 (11.39, 21.43)</v>
      </c>
      <c r="L8" s="4" t="s">
        <v>88</v>
      </c>
      <c r="M8" t="s">
        <v>100</v>
      </c>
    </row>
    <row r="9" spans="1:13">
      <c r="A9" s="4" t="s">
        <v>89</v>
      </c>
      <c r="B9">
        <v>15.64</v>
      </c>
      <c r="C9">
        <v>13.54</v>
      </c>
      <c r="D9">
        <v>17.72</v>
      </c>
      <c r="F9" t="str">
        <f t="shared" si="0"/>
        <v>15.64 (13.54, 17.72)</v>
      </c>
      <c r="L9" s="4" t="s">
        <v>89</v>
      </c>
      <c r="M9" t="s">
        <v>101</v>
      </c>
    </row>
    <row r="11" spans="1:13">
      <c r="A11" s="4" t="s">
        <v>95</v>
      </c>
      <c r="L11" s="4" t="s">
        <v>95</v>
      </c>
    </row>
    <row r="12" spans="1:13">
      <c r="B12" t="s">
        <v>91</v>
      </c>
      <c r="C12" t="s">
        <v>82</v>
      </c>
      <c r="D12" t="s">
        <v>83</v>
      </c>
    </row>
    <row r="13" spans="1:13">
      <c r="A13" t="s">
        <v>90</v>
      </c>
      <c r="B13">
        <v>13.56</v>
      </c>
      <c r="C13">
        <v>10.07</v>
      </c>
      <c r="D13">
        <v>17.04</v>
      </c>
      <c r="F13" t="str">
        <f>_xlfn.CONCAT(B13," (",C13,", ",D13,")")</f>
        <v>13.56 (10.07, 17.04)</v>
      </c>
      <c r="L13" t="s">
        <v>90</v>
      </c>
      <c r="M13" t="s">
        <v>102</v>
      </c>
    </row>
    <row r="14" spans="1:13">
      <c r="A14" s="4" t="s">
        <v>84</v>
      </c>
      <c r="B14">
        <v>14.06</v>
      </c>
      <c r="C14">
        <v>5.49</v>
      </c>
      <c r="D14">
        <v>22.61</v>
      </c>
      <c r="F14" t="str">
        <f t="shared" ref="F14:F19" si="1">_xlfn.CONCAT(B14," (",C14,", ",D14,")")</f>
        <v>14.06 (5.49, 22.61)</v>
      </c>
      <c r="L14" s="4" t="s">
        <v>84</v>
      </c>
      <c r="M14" t="s">
        <v>103</v>
      </c>
    </row>
    <row r="15" spans="1:13">
      <c r="A15" s="4" t="s">
        <v>85</v>
      </c>
      <c r="B15">
        <v>13.46</v>
      </c>
      <c r="C15">
        <v>4.9000000000000004</v>
      </c>
      <c r="D15">
        <v>22.01</v>
      </c>
      <c r="F15" t="str">
        <f t="shared" si="1"/>
        <v>13.46 (4.9, 22.01)</v>
      </c>
      <c r="L15" s="4" t="s">
        <v>85</v>
      </c>
      <c r="M15" t="s">
        <v>104</v>
      </c>
    </row>
    <row r="16" spans="1:13">
      <c r="A16" s="4" t="s">
        <v>86</v>
      </c>
      <c r="B16">
        <v>16.34</v>
      </c>
      <c r="C16">
        <v>7.78</v>
      </c>
      <c r="D16">
        <v>24.9</v>
      </c>
      <c r="F16" t="str">
        <f t="shared" si="1"/>
        <v>16.34 (7.78, 24.9)</v>
      </c>
      <c r="L16" s="4" t="s">
        <v>86</v>
      </c>
      <c r="M16" t="s">
        <v>105</v>
      </c>
    </row>
    <row r="17" spans="1:13">
      <c r="A17" s="4" t="s">
        <v>87</v>
      </c>
      <c r="B17">
        <v>14.29</v>
      </c>
      <c r="C17">
        <v>5.55</v>
      </c>
      <c r="D17">
        <v>23.01</v>
      </c>
      <c r="F17" t="str">
        <f t="shared" si="1"/>
        <v>14.29 (5.55, 23.01)</v>
      </c>
      <c r="L17" s="4" t="s">
        <v>87</v>
      </c>
      <c r="M17" t="s">
        <v>106</v>
      </c>
    </row>
    <row r="18" spans="1:13">
      <c r="A18" s="4" t="s">
        <v>88</v>
      </c>
      <c r="B18">
        <v>11.42</v>
      </c>
      <c r="C18">
        <v>2.86</v>
      </c>
      <c r="D18">
        <v>19.97</v>
      </c>
      <c r="F18" t="str">
        <f t="shared" si="1"/>
        <v>11.42 (2.86, 19.97)</v>
      </c>
      <c r="L18" s="4" t="s">
        <v>88</v>
      </c>
      <c r="M18" t="s">
        <v>107</v>
      </c>
    </row>
    <row r="19" spans="1:13">
      <c r="A19" s="4" t="s">
        <v>89</v>
      </c>
      <c r="B19">
        <v>13.9</v>
      </c>
      <c r="C19">
        <v>10.41</v>
      </c>
      <c r="D19">
        <v>17.399999999999999</v>
      </c>
      <c r="F19" t="str">
        <f t="shared" si="1"/>
        <v>13.9 (10.41, 17.4)</v>
      </c>
      <c r="L19" s="4" t="s">
        <v>89</v>
      </c>
      <c r="M19" t="s">
        <v>121</v>
      </c>
    </row>
    <row r="21" spans="1:13">
      <c r="A21" s="4" t="s">
        <v>93</v>
      </c>
      <c r="L21" s="4" t="s">
        <v>93</v>
      </c>
    </row>
    <row r="22" spans="1:13">
      <c r="B22" t="s">
        <v>91</v>
      </c>
      <c r="C22" t="s">
        <v>82</v>
      </c>
      <c r="D22" t="s">
        <v>83</v>
      </c>
    </row>
    <row r="23" spans="1:13">
      <c r="A23" t="s">
        <v>90</v>
      </c>
      <c r="B23">
        <v>20.07</v>
      </c>
      <c r="C23">
        <v>16.97</v>
      </c>
      <c r="D23">
        <v>23.17</v>
      </c>
      <c r="F23" t="str">
        <f>_xlfn.CONCAT(B23," (",C23,", ",D23,")")</f>
        <v>20.07 (16.97, 23.17)</v>
      </c>
      <c r="L23" t="s">
        <v>90</v>
      </c>
      <c r="M23" t="s">
        <v>108</v>
      </c>
    </row>
    <row r="24" spans="1:13">
      <c r="A24" s="4" t="s">
        <v>84</v>
      </c>
      <c r="B24">
        <v>21.15</v>
      </c>
      <c r="C24">
        <v>13.88</v>
      </c>
      <c r="D24">
        <v>28.41</v>
      </c>
      <c r="F24" t="str">
        <f t="shared" ref="F24:F29" si="2">_xlfn.CONCAT(B24," (",C24,", ",D24,")")</f>
        <v>21.15 (13.88, 28.41)</v>
      </c>
      <c r="L24" s="4" t="s">
        <v>84</v>
      </c>
      <c r="M24" t="s">
        <v>109</v>
      </c>
    </row>
    <row r="25" spans="1:13">
      <c r="A25" s="4" t="s">
        <v>85</v>
      </c>
      <c r="B25">
        <v>19.03</v>
      </c>
      <c r="C25">
        <v>11.64</v>
      </c>
      <c r="D25">
        <v>26.42</v>
      </c>
      <c r="F25" t="str">
        <f t="shared" si="2"/>
        <v>19.03 (11.64, 26.42)</v>
      </c>
      <c r="L25" s="4" t="s">
        <v>85</v>
      </c>
      <c r="M25" t="s">
        <v>110</v>
      </c>
    </row>
    <row r="26" spans="1:13">
      <c r="A26" s="4" t="s">
        <v>86</v>
      </c>
      <c r="B26">
        <v>19.43</v>
      </c>
      <c r="C26">
        <v>12.16</v>
      </c>
      <c r="D26">
        <v>26.69</v>
      </c>
      <c r="F26" t="str">
        <f t="shared" si="2"/>
        <v>19.43 (12.16, 26.69)</v>
      </c>
      <c r="L26" s="4" t="s">
        <v>86</v>
      </c>
      <c r="M26" t="s">
        <v>111</v>
      </c>
    </row>
    <row r="27" spans="1:13">
      <c r="A27" s="4" t="s">
        <v>87</v>
      </c>
      <c r="B27">
        <v>23.91</v>
      </c>
      <c r="C27">
        <v>16.64</v>
      </c>
      <c r="D27">
        <v>31.17</v>
      </c>
      <c r="F27" t="str">
        <f t="shared" si="2"/>
        <v>23.91 (16.64, 31.17)</v>
      </c>
      <c r="L27" s="4" t="s">
        <v>87</v>
      </c>
      <c r="M27" t="s">
        <v>112</v>
      </c>
    </row>
    <row r="28" spans="1:13">
      <c r="A28" s="4" t="s">
        <v>88</v>
      </c>
      <c r="B28">
        <v>18.57</v>
      </c>
      <c r="C28">
        <v>11.41</v>
      </c>
      <c r="D28">
        <v>25.73</v>
      </c>
      <c r="F28" t="str">
        <f t="shared" si="2"/>
        <v>18.57 (11.41, 25.73)</v>
      </c>
      <c r="L28" s="4" t="s">
        <v>88</v>
      </c>
      <c r="M28" t="s">
        <v>113</v>
      </c>
    </row>
    <row r="29" spans="1:13">
      <c r="A29" s="4" t="s">
        <v>89</v>
      </c>
      <c r="B29">
        <v>20.45</v>
      </c>
      <c r="C29">
        <v>17.329999999999998</v>
      </c>
      <c r="D29">
        <v>23.56</v>
      </c>
      <c r="F29" t="str">
        <f t="shared" si="2"/>
        <v>20.45 (17.33, 23.56)</v>
      </c>
      <c r="L29" s="4" t="s">
        <v>89</v>
      </c>
      <c r="M29" t="s">
        <v>114</v>
      </c>
    </row>
    <row r="31" spans="1:13">
      <c r="A31" s="4" t="s">
        <v>92</v>
      </c>
      <c r="L31" s="4" t="s">
        <v>92</v>
      </c>
    </row>
    <row r="32" spans="1:13">
      <c r="B32" t="s">
        <v>91</v>
      </c>
      <c r="C32" t="s">
        <v>82</v>
      </c>
      <c r="D32" t="s">
        <v>83</v>
      </c>
    </row>
    <row r="33" spans="1:13">
      <c r="A33" t="s">
        <v>90</v>
      </c>
      <c r="B33">
        <v>20.079999999999998</v>
      </c>
      <c r="C33">
        <v>17.489999999999998</v>
      </c>
      <c r="D33">
        <v>22.66</v>
      </c>
      <c r="F33" t="str">
        <f>_xlfn.CONCAT(B33," (",C33,", ",D33,")")</f>
        <v>20.08 (17.49, 22.66)</v>
      </c>
      <c r="L33" t="s">
        <v>90</v>
      </c>
      <c r="M33" t="s">
        <v>115</v>
      </c>
    </row>
    <row r="34" spans="1:13">
      <c r="A34" s="4" t="s">
        <v>84</v>
      </c>
      <c r="B34">
        <v>22.59</v>
      </c>
      <c r="C34">
        <v>16.47</v>
      </c>
      <c r="D34">
        <v>28.72</v>
      </c>
      <c r="F34" t="str">
        <f t="shared" ref="F34:F39" si="3">_xlfn.CONCAT(B34," (",C34,", ",D34,")")</f>
        <v>22.59 (16.47, 28.72)</v>
      </c>
      <c r="L34" s="4" t="s">
        <v>84</v>
      </c>
      <c r="M34" t="s">
        <v>116</v>
      </c>
    </row>
    <row r="35" spans="1:13">
      <c r="A35" s="4" t="s">
        <v>85</v>
      </c>
      <c r="B35">
        <v>20.87</v>
      </c>
      <c r="C35">
        <v>14.75</v>
      </c>
      <c r="D35">
        <v>27</v>
      </c>
      <c r="F35" t="str">
        <f t="shared" si="3"/>
        <v>20.87 (14.75, 27)</v>
      </c>
      <c r="L35" s="4" t="s">
        <v>85</v>
      </c>
      <c r="M35" t="s">
        <v>122</v>
      </c>
    </row>
    <row r="36" spans="1:13">
      <c r="A36" s="4" t="s">
        <v>86</v>
      </c>
      <c r="B36">
        <v>23.41</v>
      </c>
      <c r="C36">
        <v>17.29</v>
      </c>
      <c r="D36">
        <v>29.53</v>
      </c>
      <c r="F36" t="str">
        <f t="shared" si="3"/>
        <v>23.41 (17.29, 29.53)</v>
      </c>
      <c r="L36" s="4" t="s">
        <v>86</v>
      </c>
      <c r="M36" t="s">
        <v>117</v>
      </c>
    </row>
    <row r="37" spans="1:13">
      <c r="A37" s="4" t="s">
        <v>87</v>
      </c>
      <c r="B37">
        <v>21.2</v>
      </c>
      <c r="C37">
        <v>15.08</v>
      </c>
      <c r="D37">
        <v>27.32</v>
      </c>
      <c r="F37" t="str">
        <f t="shared" si="3"/>
        <v>21.2 (15.08, 27.32)</v>
      </c>
      <c r="L37" s="4" t="s">
        <v>87</v>
      </c>
      <c r="M37" t="s">
        <v>123</v>
      </c>
    </row>
    <row r="38" spans="1:13">
      <c r="A38" s="4" t="s">
        <v>88</v>
      </c>
      <c r="B38">
        <v>24.57</v>
      </c>
      <c r="C38">
        <v>18.63</v>
      </c>
      <c r="D38">
        <v>30.52</v>
      </c>
      <c r="F38" t="str">
        <f t="shared" si="3"/>
        <v>24.57 (18.63, 30.52)</v>
      </c>
      <c r="L38" s="4" t="s">
        <v>88</v>
      </c>
      <c r="M38" t="s">
        <v>118</v>
      </c>
    </row>
    <row r="39" spans="1:13">
      <c r="A39" s="4" t="s">
        <v>89</v>
      </c>
      <c r="B39">
        <v>20.329999999999998</v>
      </c>
      <c r="C39">
        <v>17.739999999999998</v>
      </c>
      <c r="D39">
        <v>22.93</v>
      </c>
      <c r="F39" t="str">
        <f t="shared" si="3"/>
        <v>20.33 (17.74, 22.93)</v>
      </c>
      <c r="L39" s="4" t="s">
        <v>89</v>
      </c>
      <c r="M39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4251-2BAC-48BA-9DDF-2832426862D3}">
  <dimension ref="A1:H7"/>
  <sheetViews>
    <sheetView workbookViewId="0"/>
  </sheetViews>
  <sheetFormatPr defaultRowHeight="15"/>
  <cols>
    <col min="1" max="1" width="177.85546875" bestFit="1" customWidth="1"/>
    <col min="2" max="6" width="17.85546875" style="6" bestFit="1" customWidth="1"/>
    <col min="7" max="7" width="18.85546875" style="6" bestFit="1" customWidth="1"/>
    <col min="8" max="8" width="17.85546875" style="6" bestFit="1" customWidth="1"/>
  </cols>
  <sheetData>
    <row r="1" spans="1:8">
      <c r="A1" s="8" t="s">
        <v>125</v>
      </c>
    </row>
    <row r="2" spans="1:8">
      <c r="B2" s="6" t="s">
        <v>90</v>
      </c>
      <c r="C2" s="7" t="s">
        <v>84</v>
      </c>
      <c r="D2" s="7" t="s">
        <v>85</v>
      </c>
      <c r="E2" s="7" t="s">
        <v>86</v>
      </c>
      <c r="F2" s="7" t="s">
        <v>87</v>
      </c>
      <c r="G2" s="7" t="s">
        <v>88</v>
      </c>
      <c r="H2" s="7" t="s">
        <v>89</v>
      </c>
    </row>
    <row r="3" spans="1:8">
      <c r="A3" t="s">
        <v>126</v>
      </c>
      <c r="B3" s="6" t="s">
        <v>96</v>
      </c>
      <c r="C3" s="6" t="s">
        <v>97</v>
      </c>
      <c r="D3" s="6" t="s">
        <v>120</v>
      </c>
      <c r="E3" s="6" t="s">
        <v>98</v>
      </c>
      <c r="F3" s="6" t="s">
        <v>99</v>
      </c>
      <c r="G3" s="6" t="s">
        <v>100</v>
      </c>
      <c r="H3" s="6" t="s">
        <v>101</v>
      </c>
    </row>
    <row r="4" spans="1:8">
      <c r="A4" t="s">
        <v>127</v>
      </c>
      <c r="B4" s="6" t="s">
        <v>102</v>
      </c>
      <c r="C4" s="6" t="s">
        <v>103</v>
      </c>
      <c r="D4" s="6" t="s">
        <v>104</v>
      </c>
      <c r="E4" s="6" t="s">
        <v>105</v>
      </c>
      <c r="F4" s="6" t="s">
        <v>106</v>
      </c>
      <c r="G4" s="6" t="s">
        <v>107</v>
      </c>
      <c r="H4" s="6" t="s">
        <v>121</v>
      </c>
    </row>
    <row r="5" spans="1:8">
      <c r="A5" t="s">
        <v>128</v>
      </c>
      <c r="B5" s="6" t="s">
        <v>115</v>
      </c>
      <c r="C5" s="6" t="s">
        <v>116</v>
      </c>
      <c r="D5" s="6" t="s">
        <v>122</v>
      </c>
      <c r="E5" s="6" t="s">
        <v>117</v>
      </c>
      <c r="F5" s="6" t="s">
        <v>123</v>
      </c>
      <c r="G5" s="6" t="s">
        <v>129</v>
      </c>
      <c r="H5" s="6" t="s">
        <v>119</v>
      </c>
    </row>
    <row r="6" spans="1:8">
      <c r="A6" t="s">
        <v>130</v>
      </c>
      <c r="B6" s="6" t="s">
        <v>108</v>
      </c>
      <c r="C6" s="6" t="s">
        <v>109</v>
      </c>
      <c r="D6" s="6" t="s">
        <v>110</v>
      </c>
      <c r="E6" s="6" t="s">
        <v>111</v>
      </c>
      <c r="F6" s="6" t="s">
        <v>112</v>
      </c>
      <c r="G6" s="6" t="s">
        <v>113</v>
      </c>
      <c r="H6" s="6" t="s">
        <v>114</v>
      </c>
    </row>
    <row r="7" spans="1:8">
      <c r="A7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R output</vt:lpstr>
      <vt:lpstr>Tab delimited</vt:lpstr>
      <vt:lpstr>Copy-TD + Tidy</vt:lpstr>
      <vt:lpstr>Clean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Bevin (NIH/NIEHS) [V]</dc:creator>
  <cp:lastModifiedBy>Berke, Julie (NIH/NIEHS) [C]</cp:lastModifiedBy>
  <dcterms:created xsi:type="dcterms:W3CDTF">2019-07-11T18:02:41Z</dcterms:created>
  <dcterms:modified xsi:type="dcterms:W3CDTF">2021-12-03T19:32:09Z</dcterms:modified>
</cp:coreProperties>
</file>