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y Documents\Brittany Rickard\Chronic and LT PFAS Exposure Paper\CEBS\Raw Data (CEBS)\Raw Data (CEBS)\"/>
    </mc:Choice>
  </mc:AlternateContent>
  <xr:revisionPtr revIDLastSave="0" documentId="8_{79BD76F7-4632-4064-96B4-D4499EFDF16C}" xr6:coauthVersionLast="47" xr6:coauthVersionMax="47" xr10:uidLastSave="{00000000-0000-0000-0000-000000000000}"/>
  <bookViews>
    <workbookView xWindow="14295" yWindow="0" windowWidth="14610" windowHeight="15585" activeTab="1" xr2:uid="{E0B3AA27-FB57-3A40-9406-64CF3B5A0DEE}"/>
  </bookViews>
  <sheets>
    <sheet name="OVCAR-3 PFAS" sheetId="1" r:id="rId1"/>
    <sheet name="Caov-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2" l="1"/>
  <c r="K64" i="2"/>
  <c r="K61" i="2"/>
  <c r="L61" i="2"/>
  <c r="M61" i="2"/>
  <c r="L60" i="2"/>
  <c r="M60" i="2"/>
  <c r="K60" i="2"/>
  <c r="L46" i="2"/>
  <c r="K46" i="2"/>
  <c r="K43" i="2"/>
  <c r="L43" i="2"/>
  <c r="M43" i="2"/>
  <c r="L42" i="2"/>
  <c r="M42" i="2"/>
  <c r="K42" i="2"/>
  <c r="L28" i="2"/>
  <c r="K28" i="2"/>
  <c r="K25" i="2"/>
  <c r="L25" i="2"/>
  <c r="M25" i="2"/>
  <c r="L24" i="2"/>
  <c r="M24" i="2"/>
  <c r="K24" i="2"/>
  <c r="L10" i="2"/>
  <c r="K10" i="2"/>
  <c r="K8" i="2"/>
  <c r="L8" i="2"/>
  <c r="M8" i="2"/>
  <c r="L7" i="2"/>
  <c r="M7" i="2"/>
  <c r="K7" i="2"/>
  <c r="F56" i="2"/>
  <c r="F38" i="2"/>
  <c r="F20" i="2"/>
  <c r="F2" i="2"/>
  <c r="L115" i="1"/>
  <c r="K115" i="1"/>
  <c r="L92" i="1"/>
  <c r="K92" i="1"/>
  <c r="L69" i="1"/>
  <c r="K69" i="1"/>
  <c r="L46" i="1"/>
  <c r="K46" i="1"/>
  <c r="L23" i="1"/>
  <c r="K23" i="1"/>
  <c r="K113" i="1"/>
  <c r="L113" i="1"/>
  <c r="M113" i="1"/>
  <c r="L112" i="1"/>
  <c r="M112" i="1"/>
  <c r="K112" i="1"/>
  <c r="K90" i="1"/>
  <c r="L90" i="1"/>
  <c r="M90" i="1"/>
  <c r="L89" i="1"/>
  <c r="M89" i="1"/>
  <c r="K89" i="1"/>
  <c r="K67" i="1"/>
  <c r="L67" i="1"/>
  <c r="M67" i="1"/>
  <c r="L66" i="1"/>
  <c r="M66" i="1"/>
  <c r="K66" i="1"/>
  <c r="K44" i="1"/>
  <c r="L44" i="1"/>
  <c r="M44" i="1"/>
  <c r="L43" i="1"/>
  <c r="M43" i="1"/>
  <c r="K43" i="1"/>
  <c r="K21" i="1"/>
  <c r="L21" i="1"/>
  <c r="M21" i="1"/>
  <c r="M20" i="1"/>
  <c r="L20" i="1"/>
  <c r="K20" i="1"/>
  <c r="K3" i="1"/>
  <c r="L3" i="1"/>
  <c r="M3" i="1"/>
  <c r="L2" i="1"/>
  <c r="M2" i="1"/>
  <c r="K2" i="1"/>
  <c r="F101" i="1"/>
  <c r="F78" i="1"/>
  <c r="F55" i="1"/>
  <c r="F32" i="1"/>
  <c r="F9" i="1"/>
  <c r="F3" i="1"/>
  <c r="K70" i="2"/>
  <c r="L70" i="2"/>
  <c r="K71" i="2"/>
  <c r="L71" i="2"/>
  <c r="K72" i="2"/>
  <c r="L72" i="2"/>
  <c r="L69" i="2"/>
  <c r="K69" i="2"/>
  <c r="K52" i="2"/>
  <c r="L52" i="2"/>
  <c r="K53" i="2"/>
  <c r="L53" i="2"/>
  <c r="K54" i="2"/>
  <c r="L54" i="2"/>
  <c r="L51" i="2"/>
  <c r="K51" i="2"/>
  <c r="K34" i="2"/>
  <c r="L34" i="2"/>
  <c r="K35" i="2"/>
  <c r="L35" i="2"/>
  <c r="K36" i="2"/>
  <c r="L36" i="2"/>
  <c r="L33" i="2"/>
  <c r="K33" i="2"/>
  <c r="K16" i="2"/>
  <c r="L16" i="2"/>
  <c r="K17" i="2"/>
  <c r="L17" i="2"/>
  <c r="L15" i="2"/>
  <c r="K15" i="2"/>
  <c r="K110" i="1"/>
  <c r="L110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L102" i="1"/>
  <c r="K102" i="1"/>
  <c r="K80" i="1"/>
  <c r="K79" i="1"/>
  <c r="G114" i="1" l="1"/>
  <c r="K13" i="1" l="1"/>
  <c r="G115" i="1" l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H114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03" i="1"/>
  <c r="H103" i="1"/>
  <c r="I103" i="1"/>
  <c r="H102" i="1"/>
  <c r="I102" i="1"/>
  <c r="G102" i="1"/>
  <c r="F103" i="1"/>
  <c r="F102" i="1"/>
  <c r="H70" i="2"/>
  <c r="I70" i="2"/>
  <c r="H71" i="2"/>
  <c r="I71" i="2"/>
  <c r="H72" i="2"/>
  <c r="I72" i="2"/>
  <c r="I69" i="2"/>
  <c r="H69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58" i="2"/>
  <c r="I58" i="2"/>
  <c r="J58" i="2"/>
  <c r="I57" i="2"/>
  <c r="J57" i="2"/>
  <c r="H57" i="2"/>
  <c r="F58" i="2"/>
  <c r="F57" i="2"/>
  <c r="I45" i="2"/>
  <c r="H46" i="2"/>
  <c r="I46" i="2"/>
  <c r="H50" i="2"/>
  <c r="F40" i="2"/>
  <c r="H52" i="2" s="1"/>
  <c r="F39" i="2"/>
  <c r="H42" i="2" s="1"/>
  <c r="L81" i="1"/>
  <c r="K82" i="1"/>
  <c r="L82" i="1"/>
  <c r="K83" i="1"/>
  <c r="L86" i="1"/>
  <c r="K87" i="1"/>
  <c r="L87" i="1"/>
  <c r="L79" i="1"/>
  <c r="G83" i="1"/>
  <c r="H83" i="1"/>
  <c r="G84" i="1"/>
  <c r="G88" i="1"/>
  <c r="H88" i="1"/>
  <c r="G89" i="1"/>
  <c r="G93" i="1"/>
  <c r="H93" i="1"/>
  <c r="G94" i="1"/>
  <c r="G98" i="1"/>
  <c r="H98" i="1"/>
  <c r="G80" i="1"/>
  <c r="F80" i="1"/>
  <c r="K84" i="1" s="1"/>
  <c r="F79" i="1"/>
  <c r="G99" i="1" s="1"/>
  <c r="L58" i="1"/>
  <c r="K59" i="1"/>
  <c r="L59" i="1"/>
  <c r="K64" i="1"/>
  <c r="L64" i="1"/>
  <c r="L56" i="1"/>
  <c r="K56" i="1"/>
  <c r="G59" i="1"/>
  <c r="G64" i="1"/>
  <c r="H64" i="1"/>
  <c r="G67" i="1"/>
  <c r="H67" i="1"/>
  <c r="G68" i="1"/>
  <c r="G73" i="1"/>
  <c r="H73" i="1"/>
  <c r="G74" i="1"/>
  <c r="H74" i="1"/>
  <c r="G57" i="1"/>
  <c r="H45" i="1"/>
  <c r="G46" i="1"/>
  <c r="H46" i="1"/>
  <c r="G47" i="1"/>
  <c r="H47" i="1"/>
  <c r="G52" i="1"/>
  <c r="H52" i="1"/>
  <c r="G53" i="1"/>
  <c r="H53" i="1"/>
  <c r="F34" i="1"/>
  <c r="F33" i="1"/>
  <c r="G49" i="1" s="1"/>
  <c r="F57" i="1"/>
  <c r="K57" i="1" s="1"/>
  <c r="F56" i="1"/>
  <c r="G60" i="1" s="1"/>
  <c r="H27" i="2"/>
  <c r="I27" i="2"/>
  <c r="H32" i="2"/>
  <c r="F22" i="2"/>
  <c r="H34" i="2" s="1"/>
  <c r="F21" i="2"/>
  <c r="H23" i="2" s="1"/>
  <c r="F9" i="2"/>
  <c r="H17" i="2" s="1"/>
  <c r="H92" i="1" l="1"/>
  <c r="G48" i="1"/>
  <c r="H57" i="1"/>
  <c r="H68" i="1"/>
  <c r="H59" i="1"/>
  <c r="K60" i="1"/>
  <c r="H80" i="1"/>
  <c r="H94" i="1"/>
  <c r="H89" i="1"/>
  <c r="H84" i="1"/>
  <c r="L83" i="1"/>
  <c r="H87" i="1"/>
  <c r="G97" i="1"/>
  <c r="G92" i="1"/>
  <c r="G87" i="1"/>
  <c r="G82" i="1"/>
  <c r="K86" i="1"/>
  <c r="K81" i="1"/>
  <c r="H51" i="1"/>
  <c r="H56" i="1"/>
  <c r="H72" i="1"/>
  <c r="H63" i="1"/>
  <c r="L63" i="1"/>
  <c r="G79" i="1"/>
  <c r="H96" i="1"/>
  <c r="H91" i="1"/>
  <c r="H86" i="1"/>
  <c r="H81" i="1"/>
  <c r="L85" i="1"/>
  <c r="L80" i="1"/>
  <c r="G51" i="1"/>
  <c r="H58" i="1"/>
  <c r="G72" i="1"/>
  <c r="G63" i="1"/>
  <c r="L61" i="1"/>
  <c r="I79" i="1"/>
  <c r="G96" i="1"/>
  <c r="G91" i="1"/>
  <c r="G86" i="1"/>
  <c r="G81" i="1"/>
  <c r="K85" i="1"/>
  <c r="H50" i="1"/>
  <c r="G58" i="1"/>
  <c r="H69" i="1"/>
  <c r="H62" i="1"/>
  <c r="K61" i="1"/>
  <c r="H79" i="1"/>
  <c r="H95" i="1"/>
  <c r="H90" i="1"/>
  <c r="H85" i="1"/>
  <c r="H99" i="1"/>
  <c r="L84" i="1"/>
  <c r="H97" i="1"/>
  <c r="H82" i="1"/>
  <c r="H48" i="1"/>
  <c r="I57" i="1"/>
  <c r="G69" i="1"/>
  <c r="G62" i="1"/>
  <c r="L60" i="1"/>
  <c r="I80" i="1"/>
  <c r="G95" i="1"/>
  <c r="G90" i="1"/>
  <c r="G85" i="1"/>
  <c r="H41" i="2"/>
  <c r="I40" i="2"/>
  <c r="H51" i="2"/>
  <c r="H33" i="2"/>
  <c r="H45" i="2"/>
  <c r="I41" i="2"/>
  <c r="H40" i="2"/>
  <c r="I51" i="2"/>
  <c r="I50" i="2"/>
  <c r="I54" i="2"/>
  <c r="H54" i="2"/>
  <c r="I44" i="2"/>
  <c r="J39" i="2"/>
  <c r="H48" i="2"/>
  <c r="H43" i="2"/>
  <c r="H53" i="2"/>
  <c r="I16" i="2"/>
  <c r="H49" i="2"/>
  <c r="H44" i="2"/>
  <c r="H16" i="2"/>
  <c r="H39" i="2"/>
  <c r="I48" i="2"/>
  <c r="I43" i="2"/>
  <c r="I53" i="2"/>
  <c r="I39" i="2"/>
  <c r="I47" i="2"/>
  <c r="I42" i="2"/>
  <c r="I52" i="2"/>
  <c r="I49" i="2"/>
  <c r="I32" i="2"/>
  <c r="J40" i="2"/>
  <c r="H47" i="2"/>
  <c r="I29" i="2"/>
  <c r="I15" i="2"/>
  <c r="I34" i="2"/>
  <c r="I31" i="2"/>
  <c r="I26" i="2"/>
  <c r="I33" i="2"/>
  <c r="H31" i="2"/>
  <c r="I36" i="2"/>
  <c r="H21" i="2"/>
  <c r="I30" i="2"/>
  <c r="I25" i="2"/>
  <c r="H36" i="2"/>
  <c r="J21" i="2"/>
  <c r="H25" i="2"/>
  <c r="I21" i="2"/>
  <c r="H35" i="2"/>
  <c r="J22" i="2"/>
  <c r="H24" i="2"/>
  <c r="I17" i="2"/>
  <c r="I22" i="2"/>
  <c r="I28" i="2"/>
  <c r="I23" i="2"/>
  <c r="H15" i="2"/>
  <c r="H26" i="2"/>
  <c r="H30" i="2"/>
  <c r="I35" i="2"/>
  <c r="I24" i="2"/>
  <c r="H29" i="2"/>
  <c r="H22" i="2"/>
  <c r="H28" i="2"/>
  <c r="H76" i="1"/>
  <c r="H71" i="1"/>
  <c r="H66" i="1"/>
  <c r="H61" i="1"/>
  <c r="G50" i="1"/>
  <c r="G45" i="1"/>
  <c r="G76" i="1"/>
  <c r="G71" i="1"/>
  <c r="G66" i="1"/>
  <c r="G61" i="1"/>
  <c r="K63" i="1"/>
  <c r="K58" i="1"/>
  <c r="H49" i="1"/>
  <c r="G56" i="1"/>
  <c r="H75" i="1"/>
  <c r="H70" i="1"/>
  <c r="H65" i="1"/>
  <c r="H60" i="1"/>
  <c r="L62" i="1"/>
  <c r="L57" i="1"/>
  <c r="I56" i="1"/>
  <c r="G75" i="1"/>
  <c r="G70" i="1"/>
  <c r="G65" i="1"/>
  <c r="K62" i="1"/>
  <c r="H39" i="1"/>
  <c r="K34" i="1"/>
  <c r="G36" i="1"/>
  <c r="F11" i="1"/>
  <c r="F10" i="1"/>
  <c r="G11" i="1" s="1"/>
  <c r="F3" i="2"/>
  <c r="F2" i="1"/>
  <c r="G4" i="1" s="1"/>
  <c r="H13" i="1" l="1"/>
  <c r="J4" i="2"/>
  <c r="H14" i="2"/>
  <c r="H34" i="1"/>
  <c r="H24" i="1"/>
  <c r="G34" i="1"/>
  <c r="G24" i="1"/>
  <c r="H23" i="1"/>
  <c r="H14" i="1"/>
  <c r="H40" i="1"/>
  <c r="G14" i="1"/>
  <c r="G40" i="1"/>
  <c r="L41" i="1"/>
  <c r="K41" i="1"/>
  <c r="G35" i="1"/>
  <c r="K33" i="1"/>
  <c r="L33" i="1"/>
  <c r="H44" i="1"/>
  <c r="G44" i="1"/>
  <c r="L38" i="1"/>
  <c r="I34" i="1"/>
  <c r="H43" i="1"/>
  <c r="L37" i="1"/>
  <c r="K38" i="1"/>
  <c r="K37" i="1"/>
  <c r="G39" i="1"/>
  <c r="H38" i="1"/>
  <c r="H33" i="1"/>
  <c r="H35" i="1"/>
  <c r="L36" i="1"/>
  <c r="G23" i="1"/>
  <c r="K16" i="1"/>
  <c r="L18" i="1"/>
  <c r="K17" i="1"/>
  <c r="K18" i="1"/>
  <c r="L11" i="1"/>
  <c r="K10" i="1"/>
  <c r="L12" i="1"/>
  <c r="K11" i="1"/>
  <c r="L13" i="1"/>
  <c r="K12" i="1"/>
  <c r="L14" i="1"/>
  <c r="L15" i="1"/>
  <c r="K14" i="1"/>
  <c r="L16" i="1"/>
  <c r="K15" i="1"/>
  <c r="L17" i="1"/>
  <c r="L10" i="1"/>
  <c r="K36" i="1"/>
  <c r="G20" i="1"/>
  <c r="L35" i="1"/>
  <c r="G13" i="1"/>
  <c r="H29" i="1"/>
  <c r="G29" i="1"/>
  <c r="L40" i="1"/>
  <c r="H18" i="1"/>
  <c r="H42" i="1"/>
  <c r="H37" i="1"/>
  <c r="H28" i="1"/>
  <c r="G30" i="1"/>
  <c r="H19" i="1"/>
  <c r="G43" i="1"/>
  <c r="G38" i="1"/>
  <c r="G19" i="1"/>
  <c r="G42" i="1"/>
  <c r="G37" i="1"/>
  <c r="K40" i="1"/>
  <c r="K35" i="1"/>
  <c r="G28" i="1"/>
  <c r="G18" i="1"/>
  <c r="G33" i="1"/>
  <c r="H41" i="1"/>
  <c r="H36" i="1"/>
  <c r="L39" i="1"/>
  <c r="L34" i="1"/>
  <c r="G25" i="1"/>
  <c r="G15" i="1"/>
  <c r="I33" i="1"/>
  <c r="G41" i="1"/>
  <c r="K39" i="1"/>
  <c r="H9" i="2"/>
  <c r="I8" i="2"/>
  <c r="I4" i="2"/>
  <c r="H4" i="2"/>
  <c r="H8" i="2"/>
  <c r="I10" i="2"/>
  <c r="H3" i="2"/>
  <c r="H6" i="2"/>
  <c r="I5" i="2"/>
  <c r="I7" i="2"/>
  <c r="H13" i="2"/>
  <c r="I3" i="2"/>
  <c r="I6" i="2"/>
  <c r="H12" i="2"/>
  <c r="H11" i="2"/>
  <c r="H10" i="2"/>
  <c r="H5" i="2"/>
  <c r="I13" i="2"/>
  <c r="J3" i="2"/>
  <c r="H7" i="2"/>
  <c r="I12" i="2"/>
  <c r="I9" i="2"/>
  <c r="H27" i="1"/>
  <c r="H22" i="1"/>
  <c r="H17" i="1"/>
  <c r="H12" i="1"/>
  <c r="G10" i="1"/>
  <c r="G27" i="1"/>
  <c r="G22" i="1"/>
  <c r="G17" i="1"/>
  <c r="G12" i="1"/>
  <c r="I10" i="1"/>
  <c r="H26" i="1"/>
  <c r="H21" i="1"/>
  <c r="H16" i="1"/>
  <c r="I11" i="1"/>
  <c r="H10" i="1"/>
  <c r="G26" i="1"/>
  <c r="G21" i="1"/>
  <c r="G16" i="1"/>
  <c r="H11" i="1"/>
  <c r="H30" i="1"/>
  <c r="H25" i="1"/>
  <c r="H20" i="1"/>
  <c r="H15" i="1"/>
  <c r="G7" i="1"/>
  <c r="I6" i="1"/>
  <c r="H6" i="1"/>
  <c r="G6" i="1"/>
  <c r="I5" i="1"/>
  <c r="H5" i="1"/>
  <c r="G5" i="1"/>
  <c r="H7" i="1"/>
  <c r="I4" i="1"/>
  <c r="G3" i="1"/>
  <c r="I3" i="1"/>
  <c r="H3" i="1"/>
  <c r="I7" i="1"/>
  <c r="H4" i="1"/>
</calcChain>
</file>

<file path=xl/sharedStrings.xml><?xml version="1.0" encoding="utf-8"?>
<sst xmlns="http://schemas.openxmlformats.org/spreadsheetml/2006/main" count="186" uniqueCount="30">
  <si>
    <t>Media</t>
  </si>
  <si>
    <t>VC</t>
  </si>
  <si>
    <t>500 PFOA</t>
  </si>
  <si>
    <t>2uM PFOA</t>
  </si>
  <si>
    <t>500 PFHpA</t>
  </si>
  <si>
    <t>2uM PFHpA</t>
  </si>
  <si>
    <t>n=1</t>
  </si>
  <si>
    <t>PFOA + PFHpA</t>
  </si>
  <si>
    <t xml:space="preserve">3 Mix </t>
  </si>
  <si>
    <t xml:space="preserve">2uM PFPA + 400uM Carboplatin </t>
  </si>
  <si>
    <t>500nM PFPA</t>
  </si>
  <si>
    <t>PFOA + PFPA</t>
  </si>
  <si>
    <t>400uM Carboplatin</t>
  </si>
  <si>
    <t>3 Mix + 400uM Carboplatin</t>
  </si>
  <si>
    <t>2uM PFPA</t>
  </si>
  <si>
    <t>PFHpA + PFPA</t>
  </si>
  <si>
    <t>2uM PFOA + 400uM Carboplatin</t>
  </si>
  <si>
    <t>n=2</t>
  </si>
  <si>
    <t>2uM PFHpA + 50uM Carboplatin</t>
  </si>
  <si>
    <t>2uM PFPA + 50uM Carboplatin</t>
  </si>
  <si>
    <t>2uM PFPA + 100uM Carboplatin</t>
  </si>
  <si>
    <t>2uM PFPA + 200uM Carboplatin</t>
  </si>
  <si>
    <t>500nM PFHpA + 400uM Carboplatin</t>
  </si>
  <si>
    <t>2uM PFHpA + 400uM Carboplatin</t>
  </si>
  <si>
    <t>PFHpA + PFPA + 400uM Carboplatin</t>
  </si>
  <si>
    <t>n=3</t>
  </si>
  <si>
    <t>n=4</t>
  </si>
  <si>
    <t xml:space="preserve"> </t>
  </si>
  <si>
    <t>n=5</t>
  </si>
  <si>
    <t>n= 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</si>
</sst>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295C-1EF6-E74F-8195-B4492AD2B6E1}">
  <dimension ref="A1:P122"/>
  <sheetViews>
    <sheetView workbookViewId="0">
      <selection activeCell="A2" sqref="A2"/>
    </sheetView>
  </sheetViews>
  <sheetFormatPr defaultColWidth="11" defaultRowHeight="15.75"/>
  <cols>
    <col min="1" max="1" width="30.625" bestFit="1" customWidth="1"/>
    <col min="7" max="7" width="11.625" bestFit="1" customWidth="1"/>
    <col min="11" max="11" width="11.625" bestFit="1" customWidth="1"/>
  </cols>
  <sheetData>
    <row r="1" spans="1:14">
      <c r="A1" t="s">
        <v>29</v>
      </c>
    </row>
    <row r="2" spans="1:14">
      <c r="A2" t="s">
        <v>0</v>
      </c>
      <c r="B2">
        <v>25646</v>
      </c>
      <c r="C2">
        <v>35533</v>
      </c>
      <c r="D2">
        <v>33614</v>
      </c>
      <c r="F2">
        <f>AVERAGE(B3:D3)</f>
        <v>25922.666666666668</v>
      </c>
      <c r="K2">
        <f>B2/$F$3</f>
        <v>0.81164220986781721</v>
      </c>
      <c r="L2">
        <f t="shared" ref="L2:M2" si="0">C2/$F$3</f>
        <v>1.1245450613441921</v>
      </c>
      <c r="M2">
        <f t="shared" si="0"/>
        <v>1.0638127287879906</v>
      </c>
    </row>
    <row r="3" spans="1:14">
      <c r="A3" t="s">
        <v>1</v>
      </c>
      <c r="B3">
        <v>23340</v>
      </c>
      <c r="C3">
        <v>23042</v>
      </c>
      <c r="D3">
        <v>31386</v>
      </c>
      <c r="F3">
        <f>AVERAGE(B2:D2)</f>
        <v>31597.666666666668</v>
      </c>
      <c r="G3">
        <f>B3/$F$2</f>
        <v>0.90037033227034247</v>
      </c>
      <c r="H3">
        <f t="shared" ref="H3:I3" si="1">C3/$F$2</f>
        <v>0.88887460137845897</v>
      </c>
      <c r="I3">
        <f t="shared" si="1"/>
        <v>1.2107550663511983</v>
      </c>
      <c r="K3">
        <f>B3/$F$3</f>
        <v>0.73866213749960441</v>
      </c>
      <c r="L3">
        <f t="shared" ref="L3" si="2">C3/$F$3</f>
        <v>0.7292310613652907</v>
      </c>
      <c r="M3">
        <f t="shared" ref="M3" si="3">D3/$F$3</f>
        <v>0.99330119312607468</v>
      </c>
    </row>
    <row r="4" spans="1:14">
      <c r="A4" t="s">
        <v>2</v>
      </c>
      <c r="B4">
        <v>29186</v>
      </c>
      <c r="C4">
        <v>29454</v>
      </c>
      <c r="D4">
        <v>22387</v>
      </c>
      <c r="G4">
        <f t="shared" ref="G4:G7" si="4">B4/$F$2</f>
        <v>1.1258872543976957</v>
      </c>
      <c r="H4">
        <f t="shared" ref="H4:H7" si="5">C4/$F$2</f>
        <v>1.1362256969447586</v>
      </c>
      <c r="I4">
        <f t="shared" ref="I4:I7" si="6">D4/$F$2</f>
        <v>0.86360713918321153</v>
      </c>
    </row>
    <row r="5" spans="1:14">
      <c r="A5" t="s">
        <v>3</v>
      </c>
      <c r="B5">
        <v>38512</v>
      </c>
      <c r="C5">
        <v>35443</v>
      </c>
      <c r="D5">
        <v>42972</v>
      </c>
      <c r="G5">
        <f t="shared" si="4"/>
        <v>1.4856496245242259</v>
      </c>
      <c r="H5">
        <f t="shared" si="5"/>
        <v>1.3672590268490896</v>
      </c>
      <c r="I5">
        <f t="shared" si="6"/>
        <v>1.6576998251208723</v>
      </c>
    </row>
    <row r="6" spans="1:14">
      <c r="A6" t="s">
        <v>4</v>
      </c>
      <c r="B6">
        <v>33946</v>
      </c>
      <c r="C6">
        <v>27148</v>
      </c>
      <c r="D6">
        <v>29635</v>
      </c>
      <c r="G6">
        <f t="shared" si="4"/>
        <v>1.3095103384425471</v>
      </c>
      <c r="H6">
        <f t="shared" si="5"/>
        <v>1.0472687995062235</v>
      </c>
      <c r="I6">
        <f t="shared" si="6"/>
        <v>1.1432080032918424</v>
      </c>
    </row>
    <row r="7" spans="1:14">
      <c r="A7" t="s">
        <v>5</v>
      </c>
      <c r="B7">
        <v>26107</v>
      </c>
      <c r="C7">
        <v>25126</v>
      </c>
      <c r="D7">
        <v>28151</v>
      </c>
      <c r="G7">
        <f t="shared" si="4"/>
        <v>1.0071108939409525</v>
      </c>
      <c r="H7">
        <f t="shared" si="5"/>
        <v>0.96926756506532241</v>
      </c>
      <c r="I7">
        <f t="shared" si="6"/>
        <v>1.0859608065013886</v>
      </c>
    </row>
    <row r="9" spans="1:14">
      <c r="A9" t="s">
        <v>6</v>
      </c>
      <c r="F9">
        <f>AVERAGE(B10:D10)</f>
        <v>30018</v>
      </c>
    </row>
    <row r="10" spans="1:14">
      <c r="A10" s="2" t="s">
        <v>0</v>
      </c>
      <c r="B10" s="1">
        <v>27746</v>
      </c>
      <c r="C10" s="1">
        <v>29932</v>
      </c>
      <c r="D10" s="1">
        <v>32376</v>
      </c>
      <c r="F10">
        <f>AVERAGE(B11:D11)</f>
        <v>31542.333333333332</v>
      </c>
      <c r="G10">
        <f>B10/$F$10</f>
        <v>0.87964323079036644</v>
      </c>
      <c r="H10">
        <f t="shared" ref="H10:I10" si="7">C10/$F$10</f>
        <v>0.94894691789869701</v>
      </c>
      <c r="I10">
        <f t="shared" si="7"/>
        <v>1.0264300886639119</v>
      </c>
      <c r="K10">
        <f>B22/$F$11</f>
        <v>1.065979521258561</v>
      </c>
      <c r="L10">
        <f>C22/$F$11</f>
        <v>0.9340204787414389</v>
      </c>
    </row>
    <row r="11" spans="1:14">
      <c r="A11" s="2" t="s">
        <v>1</v>
      </c>
      <c r="B11" s="1">
        <v>32143</v>
      </c>
      <c r="C11" s="1">
        <v>30423</v>
      </c>
      <c r="D11" s="1">
        <v>32061</v>
      </c>
      <c r="F11">
        <f>AVERAGE(B22:C22)</f>
        <v>36867.5</v>
      </c>
      <c r="G11">
        <f t="shared" ref="G11:G30" si="8">B11/$F$10</f>
        <v>1.0190431906326947</v>
      </c>
      <c r="H11">
        <f t="shared" ref="H11:H30" si="9">C11/$F$10</f>
        <v>0.96451329958679877</v>
      </c>
      <c r="I11">
        <f t="shared" ref="I11" si="10">D11/$F$10</f>
        <v>1.0164435097805067</v>
      </c>
      <c r="K11">
        <f t="shared" ref="K11:L11" si="11">B23/$F$11</f>
        <v>0.95216654234759612</v>
      </c>
      <c r="L11">
        <f t="shared" si="11"/>
        <v>1.0561063267105173</v>
      </c>
      <c r="N11" s="1"/>
    </row>
    <row r="12" spans="1:14">
      <c r="A12" s="2" t="s">
        <v>2</v>
      </c>
      <c r="B12" s="1">
        <v>32596</v>
      </c>
      <c r="C12" s="1">
        <v>35622</v>
      </c>
      <c r="G12">
        <f t="shared" si="8"/>
        <v>1.0334048421697823</v>
      </c>
      <c r="H12">
        <f t="shared" si="9"/>
        <v>1.1293394063005273</v>
      </c>
      <c r="K12">
        <f t="shared" ref="K12:L12" si="12">B24/$F$11</f>
        <v>0.8811826134128975</v>
      </c>
      <c r="L12">
        <f t="shared" si="12"/>
        <v>0.97788024682986374</v>
      </c>
      <c r="N12" s="1"/>
    </row>
    <row r="13" spans="1:14">
      <c r="A13" s="2" t="s">
        <v>3</v>
      </c>
      <c r="B13" s="1">
        <v>31832</v>
      </c>
      <c r="C13" s="1">
        <v>33631</v>
      </c>
      <c r="G13">
        <f t="shared" si="8"/>
        <v>1.0091834254493961</v>
      </c>
      <c r="H13">
        <f t="shared" si="9"/>
        <v>1.0662178870724002</v>
      </c>
      <c r="K13">
        <f t="shared" ref="K13:L13" si="13">B25/$F$11</f>
        <v>1.0003933003322709</v>
      </c>
      <c r="L13">
        <f t="shared" si="13"/>
        <v>0.97169593815691324</v>
      </c>
      <c r="N13" s="1"/>
    </row>
    <row r="14" spans="1:14">
      <c r="A14" s="2" t="s">
        <v>4</v>
      </c>
      <c r="B14" s="1">
        <v>33938</v>
      </c>
      <c r="C14" s="1">
        <v>35064</v>
      </c>
      <c r="G14">
        <f t="shared" si="8"/>
        <v>1.075950838555592</v>
      </c>
      <c r="H14">
        <f t="shared" si="9"/>
        <v>1.1116488951356378</v>
      </c>
      <c r="K14">
        <f t="shared" ref="K14:L14" si="14">B26/$F$11</f>
        <v>0.90735742862955182</v>
      </c>
      <c r="L14">
        <f t="shared" si="14"/>
        <v>0.95409235776768153</v>
      </c>
      <c r="N14" s="1"/>
    </row>
    <row r="15" spans="1:14">
      <c r="A15" s="2" t="s">
        <v>5</v>
      </c>
      <c r="B15" s="1">
        <v>33573</v>
      </c>
      <c r="C15" s="1">
        <v>31703</v>
      </c>
      <c r="G15">
        <f t="shared" si="8"/>
        <v>1.0643790884208524</v>
      </c>
      <c r="H15">
        <f t="shared" si="9"/>
        <v>1.0050936836209539</v>
      </c>
      <c r="K15">
        <f t="shared" ref="K15:L15" si="15">B27/$F$11</f>
        <v>0.93621753576998712</v>
      </c>
      <c r="L15">
        <f t="shared" si="15"/>
        <v>0.92935512307587986</v>
      </c>
    </row>
    <row r="16" spans="1:14">
      <c r="A16" s="2" t="s">
        <v>10</v>
      </c>
      <c r="B16" s="1">
        <v>38025</v>
      </c>
      <c r="C16" s="1">
        <v>33422</v>
      </c>
      <c r="G16">
        <f t="shared" si="8"/>
        <v>1.2055227366396484</v>
      </c>
      <c r="H16">
        <f t="shared" si="9"/>
        <v>1.0595918712418233</v>
      </c>
      <c r="K16">
        <f t="shared" ref="K16:L16" si="16">B28/$F$11</f>
        <v>1.4851834271377229</v>
      </c>
      <c r="L16">
        <f t="shared" si="16"/>
        <v>0.8670780497728352</v>
      </c>
    </row>
    <row r="17" spans="1:13">
      <c r="A17" s="2" t="s">
        <v>14</v>
      </c>
      <c r="B17" s="1">
        <v>34097</v>
      </c>
      <c r="C17" s="1">
        <v>34872</v>
      </c>
      <c r="G17">
        <f t="shared" si="8"/>
        <v>1.0809916831348347</v>
      </c>
      <c r="H17">
        <f t="shared" si="9"/>
        <v>1.1055618375305145</v>
      </c>
      <c r="K17">
        <f t="shared" ref="K17:L17" si="17">B29/$F$11</f>
        <v>0.90575710313962166</v>
      </c>
      <c r="L17">
        <f t="shared" si="17"/>
        <v>0.97134332406591173</v>
      </c>
    </row>
    <row r="18" spans="1:13">
      <c r="A18" s="2" t="s">
        <v>7</v>
      </c>
      <c r="B18" s="1">
        <v>34478</v>
      </c>
      <c r="C18" s="1">
        <v>33217</v>
      </c>
      <c r="G18">
        <f t="shared" si="8"/>
        <v>1.0930706880700012</v>
      </c>
      <c r="H18">
        <f t="shared" si="9"/>
        <v>1.0530926691113531</v>
      </c>
      <c r="K18">
        <f t="shared" ref="K18:L18" si="18">B30/$F$11</f>
        <v>1.1132026852919237</v>
      </c>
      <c r="L18">
        <f t="shared" si="18"/>
        <v>1.0593069776903776</v>
      </c>
    </row>
    <row r="19" spans="1:13">
      <c r="A19" s="2" t="s">
        <v>11</v>
      </c>
      <c r="B19" s="1">
        <v>37061</v>
      </c>
      <c r="C19" s="1">
        <v>31971</v>
      </c>
      <c r="G19">
        <f t="shared" si="8"/>
        <v>1.1749606349139252</v>
      </c>
      <c r="H19">
        <f t="shared" si="9"/>
        <v>1.0135902015281051</v>
      </c>
    </row>
    <row r="20" spans="1:13">
      <c r="A20" s="2" t="s">
        <v>15</v>
      </c>
      <c r="B20" s="1">
        <v>34386</v>
      </c>
      <c r="C20" s="1">
        <v>33252</v>
      </c>
      <c r="G20">
        <f t="shared" si="8"/>
        <v>1.0901539729675462</v>
      </c>
      <c r="H20">
        <f t="shared" si="9"/>
        <v>1.0542022889872871</v>
      </c>
      <c r="K20">
        <f t="shared" ref="K20:M21" si="19">B10/$F$9</f>
        <v>0.92431207941901528</v>
      </c>
      <c r="L20">
        <f t="shared" si="19"/>
        <v>0.99713505230195221</v>
      </c>
      <c r="M20">
        <f t="shared" si="19"/>
        <v>1.0785528682790326</v>
      </c>
    </row>
    <row r="21" spans="1:13">
      <c r="A21" s="2" t="s">
        <v>8</v>
      </c>
      <c r="B21" s="1">
        <v>32063</v>
      </c>
      <c r="C21" s="1">
        <v>32323</v>
      </c>
      <c r="G21">
        <f t="shared" si="8"/>
        <v>1.01650691663056</v>
      </c>
      <c r="H21">
        <f t="shared" si="9"/>
        <v>1.0247498071374979</v>
      </c>
      <c r="K21">
        <f t="shared" si="19"/>
        <v>1.0707908588180426</v>
      </c>
      <c r="L21">
        <f t="shared" si="19"/>
        <v>1.0134919048570858</v>
      </c>
      <c r="M21">
        <f t="shared" si="19"/>
        <v>1.0680591645012991</v>
      </c>
    </row>
    <row r="22" spans="1:13">
      <c r="A22" s="2" t="s">
        <v>12</v>
      </c>
      <c r="B22" s="1">
        <v>39300</v>
      </c>
      <c r="C22" s="1">
        <v>34435</v>
      </c>
      <c r="G22">
        <f t="shared" si="8"/>
        <v>1.2459446035486701</v>
      </c>
      <c r="H22">
        <f t="shared" si="9"/>
        <v>1.0917074407938538</v>
      </c>
    </row>
    <row r="23" spans="1:13">
      <c r="A23" s="2" t="s">
        <v>16</v>
      </c>
      <c r="B23" s="1">
        <v>35104</v>
      </c>
      <c r="C23" s="1">
        <v>38936</v>
      </c>
      <c r="G23">
        <f t="shared" si="8"/>
        <v>1.1129170321367052</v>
      </c>
      <c r="H23">
        <f t="shared" si="9"/>
        <v>1.2344045568389572</v>
      </c>
      <c r="K23">
        <f>B22/$F$9</f>
        <v>1.3092144713172096</v>
      </c>
      <c r="L23">
        <f>C22/$F$9</f>
        <v>1.1471450463055499</v>
      </c>
    </row>
    <row r="24" spans="1:13">
      <c r="A24" s="2" t="s">
        <v>18</v>
      </c>
      <c r="B24" s="1">
        <v>32487</v>
      </c>
      <c r="C24" s="1">
        <v>36052</v>
      </c>
      <c r="G24">
        <f t="shared" si="8"/>
        <v>1.0299491688418738</v>
      </c>
      <c r="H24">
        <f t="shared" si="9"/>
        <v>1.1429718790620014</v>
      </c>
    </row>
    <row r="25" spans="1:13">
      <c r="A25" s="2" t="s">
        <v>19</v>
      </c>
      <c r="B25" s="1">
        <v>36882</v>
      </c>
      <c r="C25" s="1">
        <v>35824</v>
      </c>
      <c r="G25">
        <f t="shared" si="8"/>
        <v>1.1692857218341488</v>
      </c>
      <c r="H25">
        <f t="shared" si="9"/>
        <v>1.1357434981559176</v>
      </c>
    </row>
    <row r="26" spans="1:13">
      <c r="A26" s="2" t="s">
        <v>20</v>
      </c>
      <c r="B26" s="1">
        <v>33452</v>
      </c>
      <c r="C26" s="1">
        <v>35175</v>
      </c>
      <c r="G26">
        <f t="shared" si="8"/>
        <v>1.0605429739926238</v>
      </c>
      <c r="H26">
        <f t="shared" si="9"/>
        <v>1.1151679753135997</v>
      </c>
    </row>
    <row r="27" spans="1:13">
      <c r="A27" s="2" t="s">
        <v>21</v>
      </c>
      <c r="B27" s="1">
        <v>34516</v>
      </c>
      <c r="C27" s="1">
        <v>34263</v>
      </c>
      <c r="G27">
        <f t="shared" si="8"/>
        <v>1.0942754182210153</v>
      </c>
      <c r="H27">
        <f t="shared" si="9"/>
        <v>1.0862544516892643</v>
      </c>
    </row>
    <row r="28" spans="1:13">
      <c r="A28" s="2" t="s">
        <v>22</v>
      </c>
      <c r="B28" s="1">
        <v>54755</v>
      </c>
      <c r="C28" s="1">
        <v>31967</v>
      </c>
      <c r="G28">
        <f t="shared" si="8"/>
        <v>1.735921037336067</v>
      </c>
      <c r="H28">
        <f t="shared" si="9"/>
        <v>1.0134633878279984</v>
      </c>
    </row>
    <row r="29" spans="1:13">
      <c r="A29" s="2" t="s">
        <v>23</v>
      </c>
      <c r="B29" s="1">
        <v>33393</v>
      </c>
      <c r="C29" s="1">
        <v>35811</v>
      </c>
      <c r="G29">
        <f t="shared" si="8"/>
        <v>1.0586724719160494</v>
      </c>
      <c r="H29">
        <f t="shared" si="9"/>
        <v>1.1353313536305707</v>
      </c>
    </row>
    <row r="30" spans="1:13">
      <c r="A30" s="2" t="s">
        <v>24</v>
      </c>
      <c r="B30" s="1">
        <v>41041</v>
      </c>
      <c r="C30" s="1">
        <v>39054</v>
      </c>
      <c r="G30">
        <f t="shared" si="8"/>
        <v>1.3011402665201264</v>
      </c>
      <c r="H30">
        <f t="shared" si="9"/>
        <v>1.2381455609921059</v>
      </c>
    </row>
    <row r="32" spans="1:13">
      <c r="A32" s="2" t="s">
        <v>17</v>
      </c>
      <c r="F32">
        <f>AVERAGE(B33:D33)</f>
        <v>36468.333333333336</v>
      </c>
    </row>
    <row r="33" spans="1:14">
      <c r="A33" s="2" t="s">
        <v>0</v>
      </c>
      <c r="B33" s="3">
        <v>39385</v>
      </c>
      <c r="C33" s="3">
        <v>35397</v>
      </c>
      <c r="D33" s="3">
        <v>34623</v>
      </c>
      <c r="F33">
        <f>AVERAGE(B34:D34)</f>
        <v>34062</v>
      </c>
      <c r="G33" s="3">
        <f>B33/$F$33</f>
        <v>1.1562738535611532</v>
      </c>
      <c r="H33" s="3">
        <f t="shared" ref="H33:I33" si="20">C33/$F$33</f>
        <v>1.0391932358640126</v>
      </c>
      <c r="I33" s="3">
        <f t="shared" si="20"/>
        <v>1.0164699665316188</v>
      </c>
      <c r="K33">
        <f>B45/$F$34</f>
        <v>0.88885916215191851</v>
      </c>
      <c r="L33">
        <f>C45/$F$34</f>
        <v>1.1111408378480816</v>
      </c>
    </row>
    <row r="34" spans="1:14">
      <c r="A34" s="2" t="s">
        <v>1</v>
      </c>
      <c r="B34" s="3">
        <v>34790</v>
      </c>
      <c r="C34" s="3">
        <v>33691</v>
      </c>
      <c r="D34" s="3">
        <v>33705</v>
      </c>
      <c r="F34">
        <f>AVERAGE(B45:C45)</f>
        <v>44853</v>
      </c>
      <c r="G34" s="3">
        <f>B34/$F$33</f>
        <v>1.0213727907932593</v>
      </c>
      <c r="H34" s="3">
        <f t="shared" ref="H34" si="21">C34/$F$33</f>
        <v>0.98910809699958901</v>
      </c>
      <c r="I34" s="3">
        <f t="shared" ref="I34" si="22">D34/$F$33</f>
        <v>0.98951911220715172</v>
      </c>
      <c r="K34">
        <f t="shared" ref="K34:L34" si="23">B46/$F$34</f>
        <v>0.81611040510110811</v>
      </c>
      <c r="L34">
        <f t="shared" si="23"/>
        <v>0.79693665975520034</v>
      </c>
    </row>
    <row r="35" spans="1:14">
      <c r="A35" s="2" t="s">
        <v>2</v>
      </c>
      <c r="B35" s="3">
        <v>32402</v>
      </c>
      <c r="C35" s="3">
        <v>35325</v>
      </c>
      <c r="G35" s="3">
        <f t="shared" ref="G35:G53" si="24">B35/$F$33</f>
        <v>0.95126533967471083</v>
      </c>
      <c r="H35" s="3">
        <f t="shared" ref="H35:H53" si="25">C35/$F$33</f>
        <v>1.037079443367976</v>
      </c>
      <c r="K35">
        <f t="shared" ref="K35:L35" si="26">B47/$F$34</f>
        <v>0.78815240898044725</v>
      </c>
      <c r="L35">
        <f t="shared" si="26"/>
        <v>0.76581276614719196</v>
      </c>
      <c r="N35" s="3"/>
    </row>
    <row r="36" spans="1:14">
      <c r="A36" s="2" t="s">
        <v>3</v>
      </c>
      <c r="B36" s="3">
        <v>34087</v>
      </c>
      <c r="C36" s="3">
        <v>34147</v>
      </c>
      <c r="G36" s="3">
        <f t="shared" si="24"/>
        <v>1.0007339557277906</v>
      </c>
      <c r="H36" s="3">
        <f t="shared" si="25"/>
        <v>1.0024954494744878</v>
      </c>
      <c r="K36">
        <f t="shared" ref="K36:L36" si="27">B48/$F$34</f>
        <v>0.70222727576750721</v>
      </c>
      <c r="L36">
        <f t="shared" si="27"/>
        <v>0.76723964952177115</v>
      </c>
      <c r="N36" s="3"/>
    </row>
    <row r="37" spans="1:14">
      <c r="A37" s="2" t="s">
        <v>4</v>
      </c>
      <c r="B37" s="3">
        <v>34224</v>
      </c>
      <c r="C37" s="3">
        <v>32711</v>
      </c>
      <c r="G37" s="3">
        <f t="shared" si="24"/>
        <v>1.0047560331160825</v>
      </c>
      <c r="H37" s="3">
        <f t="shared" si="25"/>
        <v>0.96033703247020141</v>
      </c>
      <c r="K37">
        <f t="shared" ref="K37:L37" si="28">B49/$F$34</f>
        <v>0.71319644170958463</v>
      </c>
      <c r="L37">
        <f t="shared" si="28"/>
        <v>0.74015116045749452</v>
      </c>
      <c r="N37" s="3"/>
    </row>
    <row r="38" spans="1:14">
      <c r="A38" s="2" t="s">
        <v>5</v>
      </c>
      <c r="B38" s="3">
        <v>32545</v>
      </c>
      <c r="C38" s="3">
        <v>32253</v>
      </c>
      <c r="G38" s="3">
        <f t="shared" si="24"/>
        <v>0.9554635664376725</v>
      </c>
      <c r="H38" s="3">
        <f t="shared" si="25"/>
        <v>0.94689096353707947</v>
      </c>
      <c r="K38">
        <f t="shared" ref="K38:L38" si="29">B50/$F$34</f>
        <v>0.66751387867032308</v>
      </c>
      <c r="L38">
        <f t="shared" si="29"/>
        <v>0.75696163021425544</v>
      </c>
      <c r="N38" s="3"/>
    </row>
    <row r="39" spans="1:14">
      <c r="A39" s="2" t="s">
        <v>10</v>
      </c>
      <c r="B39" s="3">
        <v>31525</v>
      </c>
      <c r="C39" s="3">
        <v>28680</v>
      </c>
      <c r="G39" s="3">
        <f t="shared" si="24"/>
        <v>0.92551817274382009</v>
      </c>
      <c r="H39" s="3">
        <f t="shared" si="25"/>
        <v>0.84199401092126125</v>
      </c>
      <c r="K39">
        <f t="shared" ref="K39:L39" si="30">B51/$F$34</f>
        <v>0.91755289501259674</v>
      </c>
      <c r="L39">
        <f t="shared" si="30"/>
        <v>0.78070586136936215</v>
      </c>
    </row>
    <row r="40" spans="1:14">
      <c r="A40" s="2" t="s">
        <v>14</v>
      </c>
      <c r="B40" s="3">
        <v>35279</v>
      </c>
      <c r="C40" s="3">
        <v>33022</v>
      </c>
      <c r="G40" s="3">
        <f t="shared" si="24"/>
        <v>1.0357289648288415</v>
      </c>
      <c r="H40" s="3">
        <f t="shared" si="25"/>
        <v>0.96946744172391519</v>
      </c>
      <c r="K40">
        <f t="shared" ref="K40:L40" si="31">B52/$F$34</f>
        <v>0.82627694914498473</v>
      </c>
      <c r="L40">
        <f t="shared" si="31"/>
        <v>0.88468998729181991</v>
      </c>
    </row>
    <row r="41" spans="1:14">
      <c r="A41" s="2" t="s">
        <v>7</v>
      </c>
      <c r="B41" s="3">
        <v>26736</v>
      </c>
      <c r="C41" s="3">
        <v>19101</v>
      </c>
      <c r="G41" s="3">
        <f t="shared" si="24"/>
        <v>0.78492161352827194</v>
      </c>
      <c r="H41" s="3">
        <f t="shared" si="25"/>
        <v>0.56077153426105342</v>
      </c>
      <c r="K41">
        <f t="shared" ref="K41:L41" si="32">B53/$F$34</f>
        <v>1.0729271174726329</v>
      </c>
      <c r="L41">
        <f t="shared" si="32"/>
        <v>0.9820078924486656</v>
      </c>
    </row>
    <row r="42" spans="1:14">
      <c r="A42" s="2" t="s">
        <v>11</v>
      </c>
      <c r="B42" s="3">
        <v>30392</v>
      </c>
      <c r="C42" s="3">
        <v>27761</v>
      </c>
      <c r="G42" s="3">
        <f t="shared" si="24"/>
        <v>0.89225529916035462</v>
      </c>
      <c r="H42" s="3">
        <f t="shared" si="25"/>
        <v>0.81501379836768251</v>
      </c>
    </row>
    <row r="43" spans="1:14">
      <c r="A43" s="2" t="s">
        <v>15</v>
      </c>
      <c r="B43" s="3">
        <v>27646</v>
      </c>
      <c r="C43" s="3">
        <v>31619</v>
      </c>
      <c r="G43" s="3">
        <f t="shared" si="24"/>
        <v>0.81163760201984614</v>
      </c>
      <c r="H43" s="3">
        <f t="shared" si="25"/>
        <v>0.9282778462803124</v>
      </c>
      <c r="K43">
        <f>B33/$F$32</f>
        <v>1.079978063159819</v>
      </c>
      <c r="L43">
        <f t="shared" ref="L43:M43" si="33">C33/$F$32</f>
        <v>0.97062291485763896</v>
      </c>
      <c r="M43">
        <f t="shared" si="33"/>
        <v>0.94939902198254189</v>
      </c>
    </row>
    <row r="44" spans="1:14">
      <c r="A44" s="2" t="s">
        <v>8</v>
      </c>
      <c r="B44" s="3">
        <v>27281</v>
      </c>
      <c r="C44" s="3">
        <v>23660</v>
      </c>
      <c r="G44" s="3">
        <f t="shared" si="24"/>
        <v>0.80092184839410485</v>
      </c>
      <c r="H44" s="3">
        <f t="shared" si="25"/>
        <v>0.69461570078092894</v>
      </c>
      <c r="K44">
        <f>B34/$F$32</f>
        <v>0.95397833737032123</v>
      </c>
      <c r="L44">
        <f t="shared" ref="L44" si="34">C34/$F$32</f>
        <v>0.92384260317170142</v>
      </c>
      <c r="M44">
        <f t="shared" ref="M44" si="35">D34/$F$32</f>
        <v>0.92422649787486855</v>
      </c>
    </row>
    <row r="45" spans="1:14">
      <c r="A45" s="2" t="s">
        <v>12</v>
      </c>
      <c r="B45" s="3">
        <v>39868</v>
      </c>
      <c r="C45" s="3">
        <v>49838</v>
      </c>
      <c r="G45" s="3">
        <f t="shared" si="24"/>
        <v>1.1704538782220657</v>
      </c>
      <c r="H45" s="3">
        <f t="shared" si="25"/>
        <v>1.4631554224649168</v>
      </c>
    </row>
    <row r="46" spans="1:14">
      <c r="A46" s="2" t="s">
        <v>16</v>
      </c>
      <c r="B46" s="3">
        <v>36605</v>
      </c>
      <c r="C46" s="3">
        <v>35745</v>
      </c>
      <c r="G46" s="3">
        <f t="shared" si="24"/>
        <v>1.0746579766308497</v>
      </c>
      <c r="H46" s="3">
        <f t="shared" si="25"/>
        <v>1.0494098995948564</v>
      </c>
      <c r="K46">
        <f>B45/$F$32</f>
        <v>1.093222430419085</v>
      </c>
      <c r="L46">
        <f>C45/$F$32</f>
        <v>1.366610301174535</v>
      </c>
    </row>
    <row r="47" spans="1:14">
      <c r="A47" s="2" t="s">
        <v>18</v>
      </c>
      <c r="B47" s="3">
        <v>35351</v>
      </c>
      <c r="C47" s="3">
        <v>34349</v>
      </c>
      <c r="G47" s="3">
        <f t="shared" si="24"/>
        <v>1.0378427573248781</v>
      </c>
      <c r="H47" s="3">
        <f t="shared" si="25"/>
        <v>1.0084258117550349</v>
      </c>
    </row>
    <row r="48" spans="1:14">
      <c r="A48" s="2" t="s">
        <v>19</v>
      </c>
      <c r="B48" s="3">
        <v>31497</v>
      </c>
      <c r="C48" s="3">
        <v>34413</v>
      </c>
      <c r="G48" s="3">
        <f t="shared" si="24"/>
        <v>0.92469614232869468</v>
      </c>
      <c r="H48" s="3">
        <f t="shared" si="25"/>
        <v>1.0103047384181787</v>
      </c>
    </row>
    <row r="49" spans="1:15">
      <c r="A49" s="2" t="s">
        <v>20</v>
      </c>
      <c r="B49" s="3">
        <v>31989</v>
      </c>
      <c r="C49" s="3">
        <v>33198</v>
      </c>
      <c r="G49" s="3">
        <f t="shared" si="24"/>
        <v>0.93914039105161173</v>
      </c>
      <c r="H49" s="3">
        <f t="shared" si="25"/>
        <v>0.97463449004756031</v>
      </c>
    </row>
    <row r="50" spans="1:15">
      <c r="A50" s="2" t="s">
        <v>21</v>
      </c>
      <c r="B50" s="3">
        <v>29940</v>
      </c>
      <c r="C50" s="3">
        <v>33952</v>
      </c>
      <c r="G50" s="3">
        <f t="shared" si="24"/>
        <v>0.87898537960190237</v>
      </c>
      <c r="H50" s="3">
        <f t="shared" si="25"/>
        <v>0.99677059479772179</v>
      </c>
    </row>
    <row r="51" spans="1:15">
      <c r="A51" s="2" t="s">
        <v>22</v>
      </c>
      <c r="B51" s="3">
        <v>41155</v>
      </c>
      <c r="C51" s="3">
        <v>35017</v>
      </c>
      <c r="G51" s="3">
        <f t="shared" si="24"/>
        <v>1.2082379190887205</v>
      </c>
      <c r="H51" s="3">
        <f t="shared" si="25"/>
        <v>1.0280371088015972</v>
      </c>
    </row>
    <row r="52" spans="1:15">
      <c r="A52" s="2" t="s">
        <v>23</v>
      </c>
      <c r="B52" s="3">
        <v>37061</v>
      </c>
      <c r="C52" s="3">
        <v>39681</v>
      </c>
      <c r="G52" s="3">
        <f t="shared" si="24"/>
        <v>1.0880453291057484</v>
      </c>
      <c r="H52" s="3">
        <f t="shared" si="25"/>
        <v>1.1649638893781926</v>
      </c>
    </row>
    <row r="53" spans="1:15">
      <c r="A53" s="2" t="s">
        <v>24</v>
      </c>
      <c r="B53" s="3">
        <v>48124</v>
      </c>
      <c r="C53" s="3">
        <v>44046</v>
      </c>
      <c r="G53" s="3">
        <f t="shared" si="24"/>
        <v>1.4128354177676004</v>
      </c>
      <c r="H53" s="3">
        <f t="shared" si="25"/>
        <v>1.293112559450414</v>
      </c>
    </row>
    <row r="55" spans="1:15">
      <c r="A55" s="2" t="s">
        <v>25</v>
      </c>
      <c r="F55">
        <f>AVERAGE(B56:D56)</f>
        <v>110901.66666666667</v>
      </c>
      <c r="N55" s="1"/>
      <c r="O55" s="1"/>
    </row>
    <row r="56" spans="1:15">
      <c r="A56" s="2" t="s">
        <v>0</v>
      </c>
      <c r="B56" s="1">
        <v>108959</v>
      </c>
      <c r="C56" s="1">
        <v>113410</v>
      </c>
      <c r="D56" s="1">
        <v>110336</v>
      </c>
      <c r="F56">
        <f>AVERAGE(B57:D57)</f>
        <v>101969</v>
      </c>
      <c r="G56">
        <f>B56/$F$56</f>
        <v>1.0685502456628975</v>
      </c>
      <c r="H56">
        <f t="shared" ref="H56:I56" si="36">C56/$F$56</f>
        <v>1.112200766899744</v>
      </c>
      <c r="I56">
        <f t="shared" si="36"/>
        <v>1.0820543498514255</v>
      </c>
      <c r="K56">
        <f>B68/$F$57</f>
        <v>1.0307818429438442</v>
      </c>
      <c r="L56">
        <f>C68/$F$57</f>
        <v>0.96921815705615566</v>
      </c>
    </row>
    <row r="57" spans="1:15">
      <c r="A57" s="2" t="s">
        <v>1</v>
      </c>
      <c r="B57" s="1">
        <v>105014</v>
      </c>
      <c r="C57" s="1">
        <v>105119</v>
      </c>
      <c r="D57" s="1">
        <v>95774</v>
      </c>
      <c r="F57">
        <f>AVERAGE(B68:C68)</f>
        <v>75629</v>
      </c>
      <c r="G57">
        <f t="shared" ref="G57:G58" si="37">B57/$F$56</f>
        <v>1.0298620168874855</v>
      </c>
      <c r="H57">
        <f t="shared" ref="H57:H58" si="38">C57/$F$56</f>
        <v>1.0308917416077434</v>
      </c>
      <c r="I57">
        <f t="shared" ref="I57" si="39">D57/$F$56</f>
        <v>0.9392462415047711</v>
      </c>
      <c r="K57">
        <f t="shared" ref="K57:L57" si="40">B69/$F$57</f>
        <v>0.92426185722408072</v>
      </c>
      <c r="L57">
        <f t="shared" si="40"/>
        <v>0.98891959433550625</v>
      </c>
      <c r="N57" s="1"/>
    </row>
    <row r="58" spans="1:15">
      <c r="A58" s="2" t="s">
        <v>2</v>
      </c>
      <c r="B58" s="1">
        <v>94155</v>
      </c>
      <c r="C58" s="1">
        <v>111553</v>
      </c>
      <c r="G58">
        <f t="shared" si="37"/>
        <v>0.92336886700860066</v>
      </c>
      <c r="H58">
        <f t="shared" si="38"/>
        <v>1.0939893497043218</v>
      </c>
      <c r="K58">
        <f t="shared" ref="K58:L58" si="41">B70/$F$57</f>
        <v>0.74771582329529673</v>
      </c>
      <c r="L58">
        <f t="shared" si="41"/>
        <v>0.86031813193351758</v>
      </c>
      <c r="N58" s="1"/>
    </row>
    <row r="59" spans="1:15">
      <c r="A59" s="2" t="s">
        <v>3</v>
      </c>
      <c r="B59" s="1">
        <v>116606</v>
      </c>
      <c r="C59" s="1">
        <v>115020</v>
      </c>
      <c r="G59">
        <f t="shared" ref="G59:G76" si="42">B59/$F$56</f>
        <v>1.1435436260039815</v>
      </c>
      <c r="H59">
        <f t="shared" ref="H59:H76" si="43">C59/$F$56</f>
        <v>1.1279898792770351</v>
      </c>
      <c r="K59">
        <f t="shared" ref="K59:L59" si="44">B71/$F$57</f>
        <v>0.85399780507477285</v>
      </c>
      <c r="L59">
        <f t="shared" si="44"/>
        <v>0.83992912771555883</v>
      </c>
      <c r="N59" s="1"/>
    </row>
    <row r="60" spans="1:15">
      <c r="A60" s="2" t="s">
        <v>4</v>
      </c>
      <c r="B60" s="1">
        <v>124227</v>
      </c>
      <c r="C60" s="1">
        <v>106343</v>
      </c>
      <c r="G60">
        <f t="shared" si="42"/>
        <v>1.2182820268905254</v>
      </c>
      <c r="H60">
        <f t="shared" si="43"/>
        <v>1.0428953897753239</v>
      </c>
      <c r="K60">
        <f t="shared" ref="K60:L60" si="45">B72/$F$57</f>
        <v>0.88598289016118159</v>
      </c>
      <c r="L60">
        <f t="shared" si="45"/>
        <v>0.8648137619167251</v>
      </c>
      <c r="N60" s="1"/>
    </row>
    <row r="61" spans="1:15">
      <c r="A61" s="2" t="s">
        <v>5</v>
      </c>
      <c r="B61" s="1">
        <v>117765</v>
      </c>
      <c r="C61" s="1">
        <v>128610</v>
      </c>
      <c r="G61">
        <f t="shared" si="42"/>
        <v>1.1549098255352117</v>
      </c>
      <c r="H61">
        <f t="shared" si="43"/>
        <v>1.2612656787847287</v>
      </c>
      <c r="K61">
        <f t="shared" ref="K61:L61" si="46">B73/$F$57</f>
        <v>0.80178238506393051</v>
      </c>
      <c r="L61">
        <f t="shared" si="46"/>
        <v>0.8477568128627907</v>
      </c>
    </row>
    <row r="62" spans="1:15">
      <c r="A62" s="2" t="s">
        <v>10</v>
      </c>
      <c r="B62" s="1">
        <v>126994</v>
      </c>
      <c r="C62" s="1">
        <v>124712</v>
      </c>
      <c r="G62">
        <f t="shared" si="42"/>
        <v>1.2454177249948515</v>
      </c>
      <c r="H62">
        <f t="shared" si="43"/>
        <v>1.2230383744079083</v>
      </c>
      <c r="K62">
        <f t="shared" ref="K62:L62" si="47">B74/$F$57</f>
        <v>0.96554231842282723</v>
      </c>
      <c r="L62">
        <f t="shared" si="47"/>
        <v>0.73172989197265603</v>
      </c>
    </row>
    <row r="63" spans="1:15">
      <c r="A63" s="2" t="s">
        <v>14</v>
      </c>
      <c r="B63" s="1">
        <v>119373</v>
      </c>
      <c r="C63" s="1">
        <v>116363</v>
      </c>
      <c r="G63">
        <f t="shared" si="42"/>
        <v>1.1706793241083073</v>
      </c>
      <c r="H63">
        <f t="shared" si="43"/>
        <v>1.1411605487942413</v>
      </c>
      <c r="K63">
        <f t="shared" ref="K63:L63" si="48">B75/$F$57</f>
        <v>0.83322535006412879</v>
      </c>
      <c r="L63">
        <f t="shared" si="48"/>
        <v>0.88607544724907117</v>
      </c>
    </row>
    <row r="64" spans="1:15">
      <c r="A64" s="2" t="s">
        <v>7</v>
      </c>
      <c r="B64" s="1">
        <v>129789</v>
      </c>
      <c r="C64" s="1">
        <v>141466</v>
      </c>
      <c r="G64">
        <f t="shared" si="42"/>
        <v>1.2728280163579127</v>
      </c>
      <c r="H64">
        <f t="shared" si="43"/>
        <v>1.3873432121527132</v>
      </c>
      <c r="K64">
        <f t="shared" ref="K64:L64" si="49">B76/$F$57</f>
        <v>0.7123325708392283</v>
      </c>
      <c r="L64">
        <f t="shared" si="49"/>
        <v>0.70320908646154257</v>
      </c>
    </row>
    <row r="65" spans="1:13">
      <c r="A65" s="2" t="s">
        <v>11</v>
      </c>
      <c r="B65" s="1">
        <v>153469</v>
      </c>
      <c r="C65" s="1">
        <v>148422</v>
      </c>
      <c r="G65">
        <f t="shared" si="42"/>
        <v>1.5050554580313624</v>
      </c>
      <c r="H65">
        <f t="shared" si="43"/>
        <v>1.4555600231442889</v>
      </c>
    </row>
    <row r="66" spans="1:13">
      <c r="A66" s="2" t="s">
        <v>15</v>
      </c>
      <c r="B66" s="1">
        <v>137682</v>
      </c>
      <c r="C66" s="1">
        <v>133095</v>
      </c>
      <c r="G66">
        <f t="shared" si="42"/>
        <v>1.3502338946150301</v>
      </c>
      <c r="H66">
        <f t="shared" si="43"/>
        <v>1.3052496346928968</v>
      </c>
      <c r="K66">
        <f>B56/$F$55</f>
        <v>0.98248298041808801</v>
      </c>
      <c r="L66">
        <f t="shared" ref="L66:M66" si="50">C56/$F$55</f>
        <v>1.0226176342405433</v>
      </c>
      <c r="M66">
        <f t="shared" si="50"/>
        <v>0.99489938534136846</v>
      </c>
    </row>
    <row r="67" spans="1:13">
      <c r="A67" s="2" t="s">
        <v>8</v>
      </c>
      <c r="B67" s="1">
        <v>124232</v>
      </c>
      <c r="C67" s="1">
        <v>135154</v>
      </c>
      <c r="G67">
        <f t="shared" si="42"/>
        <v>1.2183310614010141</v>
      </c>
      <c r="H67">
        <f t="shared" si="43"/>
        <v>1.3254420461120537</v>
      </c>
      <c r="K67">
        <f>B57/$F$55</f>
        <v>0.94691092709757885</v>
      </c>
      <c r="L67">
        <f t="shared" ref="L67" si="51">C57/$F$55</f>
        <v>0.94785771178671796</v>
      </c>
      <c r="M67">
        <f t="shared" ref="M67" si="52">D57/$F$55</f>
        <v>0.86359387445334457</v>
      </c>
    </row>
    <row r="68" spans="1:13">
      <c r="A68" s="2" t="s">
        <v>12</v>
      </c>
      <c r="B68" s="1">
        <v>77957</v>
      </c>
      <c r="C68" s="1">
        <v>73301</v>
      </c>
      <c r="G68">
        <f t="shared" si="42"/>
        <v>0.76451666683011499</v>
      </c>
      <c r="H68">
        <f t="shared" si="43"/>
        <v>0.71885573066324082</v>
      </c>
    </row>
    <row r="69" spans="1:13">
      <c r="A69" s="2" t="s">
        <v>16</v>
      </c>
      <c r="B69" s="1">
        <v>69901</v>
      </c>
      <c r="C69" s="1">
        <v>74791</v>
      </c>
      <c r="G69">
        <f t="shared" si="42"/>
        <v>0.6855122635310732</v>
      </c>
      <c r="H69">
        <f t="shared" si="43"/>
        <v>0.73346801478880841</v>
      </c>
      <c r="K69">
        <f>B68/$F$55</f>
        <v>0.70293803820201073</v>
      </c>
      <c r="L69">
        <f>C68/$F$55</f>
        <v>0.6609548999864745</v>
      </c>
    </row>
    <row r="70" spans="1:13">
      <c r="A70" s="2" t="s">
        <v>18</v>
      </c>
      <c r="B70" s="1">
        <v>56549</v>
      </c>
      <c r="C70" s="1">
        <v>65065</v>
      </c>
      <c r="G70">
        <f t="shared" si="42"/>
        <v>0.55457050672263142</v>
      </c>
      <c r="H70">
        <f t="shared" si="43"/>
        <v>0.63808608498661357</v>
      </c>
    </row>
    <row r="71" spans="1:13">
      <c r="A71" s="2" t="s">
        <v>19</v>
      </c>
      <c r="B71" s="1">
        <v>64587</v>
      </c>
      <c r="C71" s="1">
        <v>63523</v>
      </c>
      <c r="G71">
        <f t="shared" si="42"/>
        <v>0.63339838578391472</v>
      </c>
      <c r="H71">
        <f t="shared" si="43"/>
        <v>0.62296384195196575</v>
      </c>
    </row>
    <row r="72" spans="1:13">
      <c r="A72" s="2" t="s">
        <v>20</v>
      </c>
      <c r="B72" s="1">
        <v>67006</v>
      </c>
      <c r="C72" s="1">
        <v>65405</v>
      </c>
      <c r="G72">
        <f t="shared" si="42"/>
        <v>0.65712128195824226</v>
      </c>
      <c r="H72">
        <f t="shared" si="43"/>
        <v>0.64142043169983032</v>
      </c>
    </row>
    <row r="73" spans="1:13">
      <c r="A73" s="2" t="s">
        <v>21</v>
      </c>
      <c r="B73" s="1">
        <v>60638</v>
      </c>
      <c r="C73" s="1">
        <v>64115</v>
      </c>
      <c r="G73">
        <f t="shared" si="42"/>
        <v>0.59467092940011179</v>
      </c>
      <c r="H73">
        <f t="shared" si="43"/>
        <v>0.62876952799380204</v>
      </c>
    </row>
    <row r="74" spans="1:13">
      <c r="A74" s="2" t="s">
        <v>22</v>
      </c>
      <c r="B74" s="1">
        <v>73023</v>
      </c>
      <c r="C74" s="1">
        <v>55340</v>
      </c>
      <c r="G74">
        <f t="shared" si="42"/>
        <v>0.71612941188008117</v>
      </c>
      <c r="H74">
        <f t="shared" si="43"/>
        <v>0.54271396208651645</v>
      </c>
    </row>
    <row r="75" spans="1:13">
      <c r="A75" s="2" t="s">
        <v>23</v>
      </c>
      <c r="B75" s="1">
        <v>63016</v>
      </c>
      <c r="C75" s="1">
        <v>67013</v>
      </c>
      <c r="G75">
        <f t="shared" si="42"/>
        <v>0.6179917425884337</v>
      </c>
      <c r="H75">
        <f t="shared" si="43"/>
        <v>0.65718993027292605</v>
      </c>
    </row>
    <row r="76" spans="1:13">
      <c r="A76" s="2" t="s">
        <v>24</v>
      </c>
      <c r="B76" s="4">
        <v>53873</v>
      </c>
      <c r="C76" s="4">
        <v>53183</v>
      </c>
      <c r="G76">
        <f t="shared" si="42"/>
        <v>0.5283272367091959</v>
      </c>
      <c r="H76">
        <f t="shared" si="43"/>
        <v>0.52156047426178542</v>
      </c>
    </row>
    <row r="78" spans="1:13">
      <c r="A78" s="2" t="s">
        <v>26</v>
      </c>
      <c r="F78">
        <f>AVERAGE(B79:D79)</f>
        <v>33054.666666666664</v>
      </c>
    </row>
    <row r="79" spans="1:13">
      <c r="A79" s="2" t="s">
        <v>0</v>
      </c>
      <c r="B79" s="3">
        <v>26728</v>
      </c>
      <c r="C79" s="3">
        <v>32748</v>
      </c>
      <c r="D79" s="3">
        <v>39688</v>
      </c>
      <c r="F79">
        <f>AVERAGE(B80:D80)</f>
        <v>29709.666666666668</v>
      </c>
      <c r="G79" s="3">
        <f>B79/$F$79</f>
        <v>0.89963984786096551</v>
      </c>
      <c r="H79" s="3">
        <f t="shared" ref="H79:I79" si="53">C79/$F$79</f>
        <v>1.1022674999158522</v>
      </c>
      <c r="I79" s="3">
        <f t="shared" si="53"/>
        <v>1.3358615041120174</v>
      </c>
      <c r="J79" s="3"/>
      <c r="K79" s="3">
        <f>B91/$F$80</f>
        <v>1.013955622395269</v>
      </c>
      <c r="L79" s="3">
        <f>C91/$F$80</f>
        <v>0.98604437760473085</v>
      </c>
      <c r="M79" s="3"/>
    </row>
    <row r="80" spans="1:13">
      <c r="A80" s="2" t="s">
        <v>1</v>
      </c>
      <c r="B80" s="3">
        <v>34406</v>
      </c>
      <c r="C80" s="3">
        <v>31282</v>
      </c>
      <c r="D80" s="3">
        <v>23441</v>
      </c>
      <c r="F80">
        <f>AVERAGE(B91:C91)</f>
        <v>78463</v>
      </c>
      <c r="G80" s="3">
        <f>B80/$F$79</f>
        <v>1.1580742519269822</v>
      </c>
      <c r="H80" s="3">
        <f t="shared" ref="H80" si="54">C80/$F$79</f>
        <v>1.0529232909602935</v>
      </c>
      <c r="I80" s="3">
        <f t="shared" ref="I80" si="55">D80/$F$79</f>
        <v>0.78900245711272421</v>
      </c>
      <c r="J80" s="3"/>
      <c r="K80" s="3">
        <f>B92/$F$80</f>
        <v>0.92229458470871617</v>
      </c>
      <c r="L80" s="3">
        <f t="shared" ref="L80" si="56">C92/$F$80</f>
        <v>0.88149828581624456</v>
      </c>
      <c r="M80" s="3"/>
    </row>
    <row r="81" spans="1:14">
      <c r="A81" s="2" t="s">
        <v>2</v>
      </c>
      <c r="B81" s="3">
        <v>27593</v>
      </c>
      <c r="C81" s="3">
        <v>39989</v>
      </c>
      <c r="G81" s="3">
        <f t="shared" ref="G81:G98" si="57">B81/$F$79</f>
        <v>0.92875495068945013</v>
      </c>
      <c r="H81" s="3">
        <f t="shared" ref="H81:H99" si="58">C81/$F$79</f>
        <v>1.3459928867147617</v>
      </c>
      <c r="I81" s="3"/>
      <c r="J81" s="3"/>
      <c r="K81" s="3">
        <f t="shared" ref="K81:L81" si="59">B93/$F$80</f>
        <v>1.2099078546576094</v>
      </c>
      <c r="L81" s="3">
        <f t="shared" si="59"/>
        <v>1.0894816665179767</v>
      </c>
      <c r="M81" s="3"/>
      <c r="N81" s="3"/>
    </row>
    <row r="82" spans="1:14">
      <c r="A82" s="2" t="s">
        <v>3</v>
      </c>
      <c r="B82" s="3">
        <v>36468</v>
      </c>
      <c r="C82" s="3">
        <v>34014</v>
      </c>
      <c r="G82" s="3">
        <f t="shared" si="57"/>
        <v>1.2274792716175431</v>
      </c>
      <c r="H82" s="3">
        <f t="shared" si="58"/>
        <v>1.1448798931885245</v>
      </c>
      <c r="I82" s="3"/>
      <c r="J82" s="3"/>
      <c r="K82" s="3">
        <f t="shared" ref="K82:L82" si="60">B94/$F$80</f>
        <v>1.2527305863910378</v>
      </c>
      <c r="L82" s="3">
        <f t="shared" si="60"/>
        <v>1.1150606018123193</v>
      </c>
      <c r="M82" s="3"/>
      <c r="N82" s="3"/>
    </row>
    <row r="83" spans="1:14">
      <c r="A83" s="2" t="s">
        <v>4</v>
      </c>
      <c r="B83" s="3">
        <v>34465</v>
      </c>
      <c r="C83" s="3">
        <v>28271</v>
      </c>
      <c r="G83" s="3">
        <f t="shared" si="57"/>
        <v>1.1600601375534338</v>
      </c>
      <c r="H83" s="3">
        <f t="shared" si="58"/>
        <v>0.95157580585443569</v>
      </c>
      <c r="I83" s="3"/>
      <c r="J83" s="3"/>
      <c r="K83" s="3">
        <f t="shared" ref="K83:L83" si="61">B95/$F$80</f>
        <v>1.0578744121433032</v>
      </c>
      <c r="L83" s="3">
        <f t="shared" si="61"/>
        <v>0.95882135528847989</v>
      </c>
      <c r="M83" s="3"/>
      <c r="N83" s="3"/>
    </row>
    <row r="84" spans="1:14">
      <c r="A84" s="2" t="s">
        <v>5</v>
      </c>
      <c r="B84" s="3">
        <v>28572</v>
      </c>
      <c r="C84" s="3">
        <v>28880</v>
      </c>
      <c r="G84" s="3">
        <f t="shared" si="57"/>
        <v>0.96170718845717995</v>
      </c>
      <c r="H84" s="3">
        <f t="shared" si="58"/>
        <v>0.97207418460882533</v>
      </c>
      <c r="I84" s="3"/>
      <c r="J84" s="3"/>
      <c r="K84" s="3">
        <f t="shared" ref="K84:L84" si="62">B96/$F$80</f>
        <v>1.0519607968086868</v>
      </c>
      <c r="L84" s="3">
        <f t="shared" si="62"/>
        <v>1.1289524999044136</v>
      </c>
      <c r="M84" s="3"/>
      <c r="N84" s="3"/>
    </row>
    <row r="85" spans="1:14">
      <c r="A85" s="2" t="s">
        <v>10</v>
      </c>
      <c r="B85" s="3">
        <v>36639</v>
      </c>
      <c r="C85" s="3">
        <v>31921</v>
      </c>
      <c r="G85" s="3">
        <f t="shared" si="57"/>
        <v>1.233234974026411</v>
      </c>
      <c r="H85" s="3">
        <f t="shared" si="58"/>
        <v>1.0744314420671162</v>
      </c>
      <c r="K85" s="3">
        <f t="shared" ref="K85:L85" si="63">B97/$F$80</f>
        <v>1.1806456546397666</v>
      </c>
      <c r="L85" s="3">
        <f t="shared" si="63"/>
        <v>1.0931266966595721</v>
      </c>
    </row>
    <row r="86" spans="1:14">
      <c r="A86" s="2" t="s">
        <v>14</v>
      </c>
      <c r="B86" s="3">
        <v>34097</v>
      </c>
      <c r="C86" s="3">
        <v>34051</v>
      </c>
      <c r="G86" s="3">
        <f t="shared" si="57"/>
        <v>1.1476735966969225</v>
      </c>
      <c r="H86" s="3">
        <f t="shared" si="58"/>
        <v>1.1461252790898584</v>
      </c>
      <c r="K86" s="3">
        <f t="shared" ref="K86:L86" si="64">B98/$F$80</f>
        <v>0.89681760829945323</v>
      </c>
      <c r="L86" s="3">
        <f t="shared" si="64"/>
        <v>0.91068401667027776</v>
      </c>
    </row>
    <row r="87" spans="1:14">
      <c r="A87" s="2" t="s">
        <v>7</v>
      </c>
      <c r="B87" s="3">
        <v>32576</v>
      </c>
      <c r="C87" s="3">
        <v>39075</v>
      </c>
      <c r="G87" s="3">
        <f t="shared" si="57"/>
        <v>1.0964781384285698</v>
      </c>
      <c r="H87" s="3">
        <f t="shared" si="58"/>
        <v>1.3152284890439698</v>
      </c>
      <c r="K87" s="3">
        <f t="shared" ref="K87:L87" si="65">B99/$F$80</f>
        <v>1.085887615818921</v>
      </c>
      <c r="L87" s="3">
        <f t="shared" si="65"/>
        <v>1.0568930578744122</v>
      </c>
    </row>
    <row r="88" spans="1:14">
      <c r="A88" s="2" t="s">
        <v>11</v>
      </c>
      <c r="B88" s="3">
        <v>39355</v>
      </c>
      <c r="C88" s="3">
        <v>38712</v>
      </c>
      <c r="G88" s="3">
        <f t="shared" si="57"/>
        <v>1.3246530310000111</v>
      </c>
      <c r="H88" s="3">
        <f t="shared" si="58"/>
        <v>1.3030102435795308</v>
      </c>
      <c r="K88" s="3"/>
      <c r="L88" s="3"/>
    </row>
    <row r="89" spans="1:14">
      <c r="A89" s="2" t="s">
        <v>15</v>
      </c>
      <c r="B89" s="3">
        <v>38746</v>
      </c>
      <c r="C89" s="3">
        <v>29737</v>
      </c>
      <c r="G89" s="3">
        <f t="shared" si="57"/>
        <v>1.3041546522456215</v>
      </c>
      <c r="H89" s="3">
        <f t="shared" si="58"/>
        <v>1.0009200148099944</v>
      </c>
      <c r="K89" s="3">
        <f>B79/$F$78</f>
        <v>0.80859989512323027</v>
      </c>
      <c r="L89" s="3">
        <f t="shared" ref="L89:M89" si="66">C79/$F$78</f>
        <v>0.99072243959501438</v>
      </c>
      <c r="M89" s="3">
        <f t="shared" si="66"/>
        <v>1.2006776652817555</v>
      </c>
    </row>
    <row r="90" spans="1:14">
      <c r="A90" s="2" t="s">
        <v>8</v>
      </c>
      <c r="B90" s="3">
        <v>36116</v>
      </c>
      <c r="C90" s="3">
        <v>35617</v>
      </c>
      <c r="G90" s="3">
        <f t="shared" si="57"/>
        <v>1.2156312760156627</v>
      </c>
      <c r="H90" s="3">
        <f t="shared" si="58"/>
        <v>1.1988353958868605</v>
      </c>
      <c r="K90" s="3">
        <f>B80/$F$78</f>
        <v>1.0408817716106653</v>
      </c>
      <c r="L90" s="3">
        <f t="shared" ref="L90" si="67">C80/$F$78</f>
        <v>0.94637166713726761</v>
      </c>
      <c r="M90" s="3">
        <f t="shared" ref="M90" si="68">D80/$F$78</f>
        <v>0.709158565608487</v>
      </c>
    </row>
    <row r="91" spans="1:14">
      <c r="A91" s="2" t="s">
        <v>12</v>
      </c>
      <c r="B91" s="3">
        <v>79558</v>
      </c>
      <c r="C91" s="3">
        <v>77368</v>
      </c>
      <c r="G91" s="3">
        <f t="shared" si="57"/>
        <v>2.6778489604954614</v>
      </c>
      <c r="H91" s="3">
        <f t="shared" si="58"/>
        <v>2.6041355787678531</v>
      </c>
    </row>
    <row r="92" spans="1:14">
      <c r="A92" s="2" t="s">
        <v>16</v>
      </c>
      <c r="B92" s="3">
        <v>72366</v>
      </c>
      <c r="C92" s="3">
        <v>69165</v>
      </c>
      <c r="G92" s="3">
        <f t="shared" si="57"/>
        <v>2.4357728685388591</v>
      </c>
      <c r="H92" s="3">
        <f t="shared" si="58"/>
        <v>2.3280301585342591</v>
      </c>
      <c r="K92">
        <f>B91/$F$78</f>
        <v>2.4068613609777745</v>
      </c>
      <c r="L92">
        <f>C91/$F$78</f>
        <v>2.3406074785204312</v>
      </c>
    </row>
    <row r="93" spans="1:14">
      <c r="A93" s="2" t="s">
        <v>18</v>
      </c>
      <c r="B93" s="3">
        <v>94933</v>
      </c>
      <c r="C93" s="3">
        <v>85484</v>
      </c>
      <c r="G93" s="3">
        <f t="shared" si="57"/>
        <v>3.1953572911173689</v>
      </c>
      <c r="H93" s="3">
        <f t="shared" si="58"/>
        <v>2.8773126591793914</v>
      </c>
    </row>
    <row r="94" spans="1:14">
      <c r="A94" s="2" t="s">
        <v>19</v>
      </c>
      <c r="B94" s="3">
        <v>98293</v>
      </c>
      <c r="C94" s="3">
        <v>87491</v>
      </c>
      <c r="G94" s="3">
        <f t="shared" si="57"/>
        <v>3.3084517945898639</v>
      </c>
      <c r="H94" s="3">
        <f t="shared" si="58"/>
        <v>2.9448664295571585</v>
      </c>
    </row>
    <row r="95" spans="1:14">
      <c r="A95" s="2" t="s">
        <v>20</v>
      </c>
      <c r="B95" s="3">
        <v>83004</v>
      </c>
      <c r="C95" s="3">
        <v>75232</v>
      </c>
      <c r="G95" s="3">
        <f t="shared" si="57"/>
        <v>2.7938381447115979</v>
      </c>
      <c r="H95" s="3">
        <f t="shared" si="58"/>
        <v>2.5322397872746243</v>
      </c>
    </row>
    <row r="96" spans="1:14">
      <c r="A96" s="2" t="s">
        <v>21</v>
      </c>
      <c r="B96" s="3">
        <v>82540</v>
      </c>
      <c r="C96" s="3">
        <v>88581</v>
      </c>
      <c r="G96" s="3">
        <f t="shared" si="57"/>
        <v>2.7782203323273009</v>
      </c>
      <c r="H96" s="3">
        <f t="shared" si="58"/>
        <v>2.9815548250288906</v>
      </c>
    </row>
    <row r="97" spans="1:16">
      <c r="A97" s="2" t="s">
        <v>22</v>
      </c>
      <c r="B97" s="3">
        <v>92637</v>
      </c>
      <c r="C97" s="3">
        <v>85770</v>
      </c>
      <c r="G97" s="3">
        <f t="shared" si="57"/>
        <v>3.1180760470778308</v>
      </c>
      <c r="H97" s="3">
        <f t="shared" si="58"/>
        <v>2.8869391556059192</v>
      </c>
    </row>
    <row r="98" spans="1:16">
      <c r="A98" s="2" t="s">
        <v>23</v>
      </c>
      <c r="B98" s="3">
        <v>70367</v>
      </c>
      <c r="C98" s="3">
        <v>71455</v>
      </c>
      <c r="G98" s="3">
        <f t="shared" si="57"/>
        <v>2.3684883707884077</v>
      </c>
      <c r="H98" s="3">
        <f t="shared" si="58"/>
        <v>2.4051094481033108</v>
      </c>
    </row>
    <row r="99" spans="1:16">
      <c r="A99" s="2" t="s">
        <v>24</v>
      </c>
      <c r="B99" s="3">
        <v>85202</v>
      </c>
      <c r="C99" s="3">
        <v>82927</v>
      </c>
      <c r="G99" s="3">
        <f>B99/$F$79</f>
        <v>2.8678207990665214</v>
      </c>
      <c r="H99" s="3">
        <f t="shared" si="58"/>
        <v>2.7912463956736864</v>
      </c>
    </row>
    <row r="101" spans="1:16">
      <c r="A101" s="2" t="s">
        <v>28</v>
      </c>
      <c r="F101">
        <f>AVERAGE(B102:D102)</f>
        <v>11518</v>
      </c>
    </row>
    <row r="102" spans="1:16">
      <c r="A102" s="2" t="s">
        <v>0</v>
      </c>
      <c r="B102" s="1">
        <v>12311</v>
      </c>
      <c r="C102" s="1">
        <v>12607</v>
      </c>
      <c r="D102" s="1">
        <v>9636</v>
      </c>
      <c r="F102">
        <f>AVERAGE(B103:D103)</f>
        <v>10782</v>
      </c>
      <c r="G102">
        <f>B102/$F$102</f>
        <v>1.1418104247820442</v>
      </c>
      <c r="H102">
        <f t="shared" ref="H102:I102" si="69">C102/$F$102</f>
        <v>1.1692635874605823</v>
      </c>
      <c r="I102">
        <f t="shared" si="69"/>
        <v>0.8937117417918754</v>
      </c>
      <c r="K102">
        <f>B114/$F$103</f>
        <v>0.93042566209247446</v>
      </c>
      <c r="L102">
        <f>C114/$F$103</f>
        <v>1.0695743379075255</v>
      </c>
    </row>
    <row r="103" spans="1:16">
      <c r="A103" s="2" t="s">
        <v>1</v>
      </c>
      <c r="B103" s="1">
        <v>10991</v>
      </c>
      <c r="C103" s="1">
        <v>10744</v>
      </c>
      <c r="D103" s="1">
        <v>10611</v>
      </c>
      <c r="F103">
        <f>AVERAGE(B114:C114)</f>
        <v>11441</v>
      </c>
      <c r="G103">
        <f>B103/$F$102</f>
        <v>1.0193841587831571</v>
      </c>
      <c r="H103">
        <f t="shared" ref="H103" si="70">C103/$F$102</f>
        <v>0.99647560749397146</v>
      </c>
      <c r="I103">
        <f t="shared" ref="I103" si="71">D103/$F$102</f>
        <v>0.9841402337228714</v>
      </c>
      <c r="K103">
        <f t="shared" ref="K103:L103" si="72">B115/$F$103</f>
        <v>1.0916003845817672</v>
      </c>
      <c r="L103">
        <f t="shared" si="72"/>
        <v>1.0404684905165633</v>
      </c>
    </row>
    <row r="104" spans="1:16">
      <c r="A104" s="2" t="s">
        <v>2</v>
      </c>
      <c r="B104" s="1">
        <v>10707</v>
      </c>
      <c r="C104" s="1">
        <v>10377</v>
      </c>
      <c r="G104">
        <f t="shared" ref="G104:G113" si="73">B104/$F$102</f>
        <v>0.99304396215915414</v>
      </c>
      <c r="H104">
        <f t="shared" ref="H104:H113" si="74">C104/$F$102</f>
        <v>0.96243739565943243</v>
      </c>
      <c r="K104">
        <f t="shared" ref="K104:L104" si="75">B116/$F$103</f>
        <v>0.87938117297439033</v>
      </c>
      <c r="L104">
        <f t="shared" si="75"/>
        <v>0.98251901057599855</v>
      </c>
    </row>
    <row r="105" spans="1:16">
      <c r="A105" s="2" t="s">
        <v>3</v>
      </c>
      <c r="B105" s="1">
        <v>10704</v>
      </c>
      <c r="C105" s="1">
        <v>10228</v>
      </c>
      <c r="G105">
        <f t="shared" si="73"/>
        <v>0.99276572064552027</v>
      </c>
      <c r="H105">
        <f t="shared" si="74"/>
        <v>0.94861806714895192</v>
      </c>
      <c r="K105">
        <f t="shared" ref="K105:L105" si="76">B117/$F$103</f>
        <v>0.95883226990647674</v>
      </c>
      <c r="L105">
        <f t="shared" si="76"/>
        <v>0.88619875884975086</v>
      </c>
    </row>
    <row r="106" spans="1:16">
      <c r="A106" s="2" t="s">
        <v>4</v>
      </c>
      <c r="B106" s="1">
        <v>10108</v>
      </c>
      <c r="C106" s="1">
        <v>10134</v>
      </c>
      <c r="G106">
        <f t="shared" si="73"/>
        <v>0.93748840660359856</v>
      </c>
      <c r="H106">
        <f t="shared" si="74"/>
        <v>0.93989983305509184</v>
      </c>
      <c r="K106">
        <f t="shared" ref="K106:L106" si="77">B118/$F$103</f>
        <v>0.97238003671007778</v>
      </c>
      <c r="L106">
        <f t="shared" si="77"/>
        <v>0.93584476881391487</v>
      </c>
    </row>
    <row r="107" spans="1:16">
      <c r="A107" s="2" t="s">
        <v>5</v>
      </c>
      <c r="B107" s="1">
        <v>10514</v>
      </c>
      <c r="C107" s="1">
        <v>9241</v>
      </c>
      <c r="G107">
        <f t="shared" si="73"/>
        <v>0.97514375811537746</v>
      </c>
      <c r="H107">
        <f t="shared" si="74"/>
        <v>0.85707660916342054</v>
      </c>
      <c r="K107">
        <f t="shared" ref="K107:L107" si="78">B119/$F$103</f>
        <v>0.90018355038895204</v>
      </c>
      <c r="L107">
        <f t="shared" si="78"/>
        <v>0.91443055676951313</v>
      </c>
    </row>
    <row r="108" spans="1:16">
      <c r="A108" s="2" t="s">
        <v>10</v>
      </c>
      <c r="B108" s="1">
        <v>10186</v>
      </c>
      <c r="C108" s="1">
        <v>10151</v>
      </c>
      <c r="G108">
        <f t="shared" si="73"/>
        <v>0.94472268595807829</v>
      </c>
      <c r="H108">
        <f t="shared" si="74"/>
        <v>0.94147653496568351</v>
      </c>
      <c r="I108" s="1"/>
      <c r="J108" s="1"/>
      <c r="K108">
        <f t="shared" ref="K108:L108" si="79">B120/$F$103</f>
        <v>0.93077528188095449</v>
      </c>
      <c r="L108">
        <f t="shared" si="79"/>
        <v>1.0290184424438422</v>
      </c>
      <c r="M108" s="1"/>
      <c r="N108" s="1"/>
      <c r="O108" s="1"/>
      <c r="P108" s="1"/>
    </row>
    <row r="109" spans="1:16">
      <c r="A109" s="2" t="s">
        <v>14</v>
      </c>
      <c r="B109" s="1">
        <v>13137</v>
      </c>
      <c r="C109" s="1">
        <v>10907</v>
      </c>
      <c r="G109">
        <f t="shared" si="73"/>
        <v>1.2184195882025599</v>
      </c>
      <c r="H109">
        <f t="shared" si="74"/>
        <v>1.0115933964014097</v>
      </c>
      <c r="I109" s="1"/>
      <c r="J109" s="1"/>
      <c r="K109">
        <f t="shared" ref="K109:L109" si="80">B121/$F$103</f>
        <v>1.1318940652040905</v>
      </c>
      <c r="L109">
        <f t="shared" si="80"/>
        <v>0.97176820208023773</v>
      </c>
      <c r="M109" s="1"/>
      <c r="N109" s="1"/>
      <c r="O109" s="1"/>
      <c r="P109" s="1"/>
    </row>
    <row r="110" spans="1:16">
      <c r="A110" s="2" t="s">
        <v>7</v>
      </c>
      <c r="B110" s="1">
        <v>10154</v>
      </c>
      <c r="C110" s="1">
        <v>10398</v>
      </c>
      <c r="G110">
        <f t="shared" si="73"/>
        <v>0.94175477647931738</v>
      </c>
      <c r="H110">
        <f t="shared" si="74"/>
        <v>0.96438508625486918</v>
      </c>
      <c r="I110" s="1"/>
      <c r="J110" s="1"/>
      <c r="K110">
        <f>B122/$F$103</f>
        <v>1.0388952014684032</v>
      </c>
      <c r="L110">
        <f>C122/$F$103</f>
        <v>1.0208023774145616</v>
      </c>
      <c r="M110" s="1"/>
      <c r="N110" s="1"/>
      <c r="O110" s="1"/>
      <c r="P110" s="1"/>
    </row>
    <row r="111" spans="1:16">
      <c r="A111" s="2" t="s">
        <v>11</v>
      </c>
      <c r="B111" s="1">
        <v>10221</v>
      </c>
      <c r="C111" s="1">
        <v>10032</v>
      </c>
      <c r="G111">
        <f t="shared" si="73"/>
        <v>0.94796883695047296</v>
      </c>
      <c r="H111">
        <f t="shared" si="74"/>
        <v>0.93043962159154148</v>
      </c>
      <c r="I111" s="1"/>
      <c r="J111" s="1"/>
      <c r="K111" s="1"/>
      <c r="L111" s="1"/>
      <c r="M111" s="1"/>
      <c r="N111" s="1"/>
      <c r="O111" s="1"/>
      <c r="P111" s="1"/>
    </row>
    <row r="112" spans="1:16">
      <c r="A112" s="2" t="s">
        <v>15</v>
      </c>
      <c r="B112" s="1">
        <v>13332</v>
      </c>
      <c r="C112" s="1">
        <v>10019</v>
      </c>
      <c r="G112">
        <f t="shared" si="73"/>
        <v>1.2365052865887591</v>
      </c>
      <c r="H112">
        <f t="shared" si="74"/>
        <v>0.92923390836579489</v>
      </c>
      <c r="I112" s="1"/>
      <c r="J112" s="1"/>
      <c r="K112" s="1">
        <f>B102/$F$101</f>
        <v>1.0688487584650113</v>
      </c>
      <c r="L112" s="1">
        <f t="shared" ref="L112:M112" si="81">C102/$F$101</f>
        <v>1.0945476645250911</v>
      </c>
      <c r="M112" s="1">
        <f t="shared" si="81"/>
        <v>0.83660357700989751</v>
      </c>
      <c r="N112" s="1"/>
      <c r="O112" s="1"/>
      <c r="P112" s="1"/>
    </row>
    <row r="113" spans="1:16">
      <c r="A113" s="2" t="s">
        <v>8</v>
      </c>
      <c r="B113" s="1">
        <v>9464</v>
      </c>
      <c r="C113" s="1">
        <v>10065</v>
      </c>
      <c r="G113">
        <f t="shared" si="73"/>
        <v>0.87775922834353548</v>
      </c>
      <c r="H113">
        <f t="shared" si="74"/>
        <v>0.9335002782415136</v>
      </c>
      <c r="I113" s="1"/>
      <c r="J113" s="1"/>
      <c r="K113" s="1">
        <f>B103/$F$101</f>
        <v>0.95424552873762802</v>
      </c>
      <c r="L113" s="1">
        <f t="shared" ref="L113" si="82">C103/$F$101</f>
        <v>0.93280083347803433</v>
      </c>
      <c r="M113" s="1">
        <f t="shared" ref="M113" si="83">D103/$F$101</f>
        <v>0.92125368987671474</v>
      </c>
      <c r="N113" s="1"/>
      <c r="O113" s="1"/>
      <c r="P113" s="1"/>
    </row>
    <row r="114" spans="1:16">
      <c r="A114" s="2" t="s">
        <v>12</v>
      </c>
      <c r="B114" s="1">
        <v>10645</v>
      </c>
      <c r="C114" s="1">
        <v>12237</v>
      </c>
      <c r="G114">
        <f>B114/$F$103</f>
        <v>0.93042566209247446</v>
      </c>
      <c r="H114">
        <f>C114/$F$103</f>
        <v>1.0695743379075255</v>
      </c>
    </row>
    <row r="115" spans="1:16">
      <c r="A115" s="2" t="s">
        <v>16</v>
      </c>
      <c r="B115" s="1">
        <v>12489</v>
      </c>
      <c r="C115" s="1">
        <v>11904</v>
      </c>
      <c r="G115">
        <f t="shared" ref="G115:G122" si="84">B115/$F$103</f>
        <v>1.0916003845817672</v>
      </c>
      <c r="H115">
        <f t="shared" ref="H115:H122" si="85">C115/$F$103</f>
        <v>1.0404684905165633</v>
      </c>
      <c r="K115">
        <f>B114/$F$101</f>
        <v>0.92420559124848067</v>
      </c>
      <c r="L115">
        <f t="shared" ref="L115" si="86">C114/$F$101</f>
        <v>1.0624240319499914</v>
      </c>
    </row>
    <row r="116" spans="1:16">
      <c r="A116" s="2" t="s">
        <v>18</v>
      </c>
      <c r="B116" s="1">
        <v>10061</v>
      </c>
      <c r="C116" s="1">
        <v>11241</v>
      </c>
      <c r="G116">
        <f t="shared" si="84"/>
        <v>0.87938117297439033</v>
      </c>
      <c r="H116">
        <f t="shared" si="85"/>
        <v>0.98251901057599855</v>
      </c>
    </row>
    <row r="117" spans="1:16">
      <c r="A117" s="2" t="s">
        <v>19</v>
      </c>
      <c r="B117" s="1">
        <v>10970</v>
      </c>
      <c r="C117" s="1">
        <v>10139</v>
      </c>
      <c r="G117">
        <f t="shared" si="84"/>
        <v>0.95883226990647674</v>
      </c>
      <c r="H117">
        <f t="shared" si="85"/>
        <v>0.88619875884975086</v>
      </c>
    </row>
    <row r="118" spans="1:16">
      <c r="A118" s="2" t="s">
        <v>20</v>
      </c>
      <c r="B118" s="1">
        <v>11125</v>
      </c>
      <c r="C118" s="1">
        <v>10707</v>
      </c>
      <c r="G118">
        <f t="shared" si="84"/>
        <v>0.97238003671007778</v>
      </c>
      <c r="H118">
        <f t="shared" si="85"/>
        <v>0.93584476881391487</v>
      </c>
    </row>
    <row r="119" spans="1:16">
      <c r="A119" s="2" t="s">
        <v>21</v>
      </c>
      <c r="B119" s="1">
        <v>10299</v>
      </c>
      <c r="C119" s="1">
        <v>10462</v>
      </c>
      <c r="G119">
        <f t="shared" si="84"/>
        <v>0.90018355038895204</v>
      </c>
      <c r="H119">
        <f t="shared" si="85"/>
        <v>0.91443055676951313</v>
      </c>
    </row>
    <row r="120" spans="1:16">
      <c r="A120" s="2" t="s">
        <v>22</v>
      </c>
      <c r="B120" s="1">
        <v>10649</v>
      </c>
      <c r="C120" s="1">
        <v>11773</v>
      </c>
      <c r="G120">
        <f t="shared" si="84"/>
        <v>0.93077528188095449</v>
      </c>
      <c r="H120">
        <f t="shared" si="85"/>
        <v>1.0290184424438422</v>
      </c>
    </row>
    <row r="121" spans="1:16">
      <c r="A121" s="2" t="s">
        <v>23</v>
      </c>
      <c r="B121" s="1">
        <v>12950</v>
      </c>
      <c r="C121" s="1">
        <v>11118</v>
      </c>
      <c r="G121">
        <f t="shared" si="84"/>
        <v>1.1318940652040905</v>
      </c>
      <c r="H121">
        <f t="shared" si="85"/>
        <v>0.97176820208023773</v>
      </c>
    </row>
    <row r="122" spans="1:16">
      <c r="A122" s="2" t="s">
        <v>24</v>
      </c>
      <c r="B122" s="1">
        <v>11886</v>
      </c>
      <c r="C122" s="1">
        <v>11679</v>
      </c>
      <c r="G122">
        <f t="shared" si="84"/>
        <v>1.0388952014684032</v>
      </c>
      <c r="H122">
        <f t="shared" si="85"/>
        <v>1.0208023774145616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9504-DF78-FA49-AE99-54636DB92036}">
  <dimension ref="A1:M72"/>
  <sheetViews>
    <sheetView tabSelected="1" workbookViewId="0">
      <selection activeCell="K64" sqref="K64:L64"/>
    </sheetView>
  </sheetViews>
  <sheetFormatPr defaultColWidth="11" defaultRowHeight="15.75"/>
  <cols>
    <col min="1" max="1" width="20" customWidth="1"/>
    <col min="6" max="6" width="11.625" bestFit="1" customWidth="1"/>
    <col min="11" max="11" width="11.625" bestFit="1" customWidth="1"/>
  </cols>
  <sheetData>
    <row r="1" spans="1:13">
      <c r="A1" t="s">
        <v>6</v>
      </c>
    </row>
    <row r="2" spans="1:13">
      <c r="F2">
        <f>AVERAGE(B3:D3)</f>
        <v>9674.3333333333339</v>
      </c>
    </row>
    <row r="3" spans="1:13">
      <c r="A3" t="s">
        <v>0</v>
      </c>
      <c r="B3" s="1">
        <v>9696</v>
      </c>
      <c r="C3" s="1">
        <v>9839</v>
      </c>
      <c r="D3" s="1">
        <v>9488</v>
      </c>
      <c r="F3">
        <f>AVERAGE(B4:D4)</f>
        <v>9249.3333333333339</v>
      </c>
      <c r="H3">
        <f>B3/$F$3</f>
        <v>1.048291768776128</v>
      </c>
      <c r="I3">
        <f t="shared" ref="I3:J3" si="0">C3/$F$3</f>
        <v>1.0637523425111719</v>
      </c>
      <c r="J3">
        <f t="shared" si="0"/>
        <v>1.0258036615251549</v>
      </c>
    </row>
    <row r="4" spans="1:13">
      <c r="A4" t="s">
        <v>1</v>
      </c>
      <c r="B4" s="1">
        <v>9704</v>
      </c>
      <c r="C4" s="1">
        <v>8436</v>
      </c>
      <c r="D4" s="1">
        <v>9608</v>
      </c>
      <c r="F4" s="1"/>
      <c r="G4" s="1"/>
      <c r="H4">
        <f t="shared" ref="H4:H13" si="1">B4/$F$3</f>
        <v>1.0491566959780885</v>
      </c>
      <c r="I4">
        <f t="shared" ref="I4:I13" si="2">C4/$F$3</f>
        <v>0.91206573446734895</v>
      </c>
      <c r="J4">
        <f t="shared" ref="J4" si="3">D4/$F$3</f>
        <v>1.0387775695545625</v>
      </c>
    </row>
    <row r="5" spans="1:13">
      <c r="A5" t="s">
        <v>2</v>
      </c>
      <c r="B5" s="1">
        <v>9829</v>
      </c>
      <c r="C5" s="1">
        <v>8842</v>
      </c>
      <c r="F5" s="1"/>
      <c r="G5" s="1"/>
      <c r="H5">
        <f t="shared" si="1"/>
        <v>1.0626711835087213</v>
      </c>
      <c r="I5">
        <f t="shared" si="2"/>
        <v>0.95596078996684442</v>
      </c>
    </row>
    <row r="6" spans="1:13">
      <c r="A6" t="s">
        <v>3</v>
      </c>
      <c r="B6" s="1">
        <v>8957</v>
      </c>
      <c r="C6" s="1">
        <v>9584</v>
      </c>
      <c r="F6" s="1"/>
      <c r="G6" s="1"/>
      <c r="H6">
        <f t="shared" si="1"/>
        <v>0.96839411849502666</v>
      </c>
      <c r="I6">
        <f t="shared" si="2"/>
        <v>1.0361827879486809</v>
      </c>
      <c r="K6" s="1"/>
    </row>
    <row r="7" spans="1:13">
      <c r="A7" t="s">
        <v>4</v>
      </c>
      <c r="B7" s="1">
        <v>9379</v>
      </c>
      <c r="C7" s="1">
        <v>9225</v>
      </c>
      <c r="F7" s="1"/>
      <c r="G7" s="1"/>
      <c r="H7">
        <f t="shared" si="1"/>
        <v>1.0140190283984432</v>
      </c>
      <c r="I7">
        <f t="shared" si="2"/>
        <v>0.99736917976070338</v>
      </c>
      <c r="K7" s="1">
        <f>AVERAGE(B3/$F$2)</f>
        <v>1.0022396030734244</v>
      </c>
      <c r="L7" s="1">
        <f t="shared" ref="L7:M7" si="4">AVERAGE(C3/$F$2)</f>
        <v>1.0170209833580264</v>
      </c>
      <c r="M7" s="1">
        <f t="shared" si="4"/>
        <v>0.98073941356854899</v>
      </c>
    </row>
    <row r="8" spans="1:13">
      <c r="A8" t="s">
        <v>5</v>
      </c>
      <c r="B8" s="1">
        <v>9363</v>
      </c>
      <c r="C8" s="1">
        <v>7875</v>
      </c>
      <c r="D8" s="1"/>
      <c r="F8" s="1"/>
      <c r="G8" s="1"/>
      <c r="H8">
        <f t="shared" si="1"/>
        <v>1.0122891739945221</v>
      </c>
      <c r="I8">
        <f t="shared" si="2"/>
        <v>0.85141271442986877</v>
      </c>
      <c r="K8" s="1">
        <f>AVERAGE(B4/$F$2)</f>
        <v>1.0030665334389965</v>
      </c>
      <c r="L8" s="1">
        <f t="shared" ref="L8" si="5">AVERAGE(C4/$F$2)</f>
        <v>0.87199807049581357</v>
      </c>
      <c r="M8" s="1">
        <f t="shared" ref="M8" si="6">AVERAGE(D4/$F$2)</f>
        <v>0.99314336905213096</v>
      </c>
    </row>
    <row r="9" spans="1:13">
      <c r="A9" t="s">
        <v>10</v>
      </c>
      <c r="B9" s="1">
        <v>9117</v>
      </c>
      <c r="C9" s="1">
        <v>9346</v>
      </c>
      <c r="F9" s="1">
        <f>AVERAGE(B15:C15)</f>
        <v>9296</v>
      </c>
      <c r="G9" s="1"/>
      <c r="H9">
        <f t="shared" si="1"/>
        <v>0.9856926625342366</v>
      </c>
      <c r="I9">
        <f t="shared" si="2"/>
        <v>1.0104512036903559</v>
      </c>
      <c r="K9" s="1"/>
    </row>
    <row r="10" spans="1:13">
      <c r="A10" t="s">
        <v>14</v>
      </c>
      <c r="B10" s="1">
        <v>8714</v>
      </c>
      <c r="C10" s="1">
        <v>9343</v>
      </c>
      <c r="H10">
        <f t="shared" si="1"/>
        <v>0.94212195473547633</v>
      </c>
      <c r="I10">
        <f t="shared" si="2"/>
        <v>1.0101268559896208</v>
      </c>
      <c r="K10">
        <f>B15/$F$2</f>
        <v>0.94073665713399712</v>
      </c>
      <c r="L10">
        <f>C15/$F$2</f>
        <v>0.98104951245563854</v>
      </c>
    </row>
    <row r="11" spans="1:13">
      <c r="A11" t="s">
        <v>7</v>
      </c>
      <c r="B11" s="1">
        <v>9326</v>
      </c>
      <c r="H11">
        <f t="shared" si="1"/>
        <v>1.0082888856854548</v>
      </c>
    </row>
    <row r="12" spans="1:13">
      <c r="A12" t="s">
        <v>11</v>
      </c>
      <c r="B12" s="1">
        <v>8740</v>
      </c>
      <c r="C12" s="1">
        <v>9631</v>
      </c>
      <c r="H12">
        <f t="shared" si="1"/>
        <v>0.94493296814184802</v>
      </c>
      <c r="I12">
        <f t="shared" si="2"/>
        <v>1.0412642352601988</v>
      </c>
    </row>
    <row r="13" spans="1:13">
      <c r="A13" t="s">
        <v>15</v>
      </c>
      <c r="B13" s="1">
        <v>8826</v>
      </c>
      <c r="C13" s="1">
        <v>9147</v>
      </c>
      <c r="H13">
        <f t="shared" si="1"/>
        <v>0.95423093556292338</v>
      </c>
      <c r="I13">
        <f t="shared" si="2"/>
        <v>0.98893613954158854</v>
      </c>
    </row>
    <row r="14" spans="1:13">
      <c r="A14" t="s">
        <v>8</v>
      </c>
      <c r="B14" s="1">
        <v>9661</v>
      </c>
      <c r="H14">
        <f>B14/$F$3</f>
        <v>1.0445077122675508</v>
      </c>
    </row>
    <row r="15" spans="1:13">
      <c r="A15" t="s">
        <v>12</v>
      </c>
      <c r="B15" s="1">
        <v>9101</v>
      </c>
      <c r="C15" s="1">
        <v>9491</v>
      </c>
      <c r="H15">
        <f>B15/$F$9</f>
        <v>0.97902323580034423</v>
      </c>
      <c r="I15">
        <f>C15/$F$9</f>
        <v>1.0209767641996557</v>
      </c>
      <c r="K15">
        <f>B15/$F$9</f>
        <v>0.97902323580034423</v>
      </c>
      <c r="L15">
        <f>C15/$F$9</f>
        <v>1.0209767641996557</v>
      </c>
    </row>
    <row r="16" spans="1:13">
      <c r="A16" t="s">
        <v>16</v>
      </c>
      <c r="B16" s="1">
        <v>7741</v>
      </c>
      <c r="C16" s="1">
        <v>8153</v>
      </c>
      <c r="H16">
        <f t="shared" ref="H16:H17" si="7">B16/$F$9</f>
        <v>0.83272375215146299</v>
      </c>
      <c r="I16">
        <f t="shared" ref="I16:I17" si="8">C16/$F$9</f>
        <v>0.87704388984509463</v>
      </c>
      <c r="K16">
        <f t="shared" ref="K16:K17" si="9">B16/$F$9</f>
        <v>0.83272375215146299</v>
      </c>
      <c r="L16">
        <f t="shared" ref="L16:L17" si="10">C16/$F$9</f>
        <v>0.87704388984509463</v>
      </c>
    </row>
    <row r="17" spans="1:13">
      <c r="A17" t="s">
        <v>9</v>
      </c>
      <c r="B17" s="1">
        <v>6624</v>
      </c>
      <c r="C17" s="1">
        <v>6237</v>
      </c>
      <c r="H17">
        <f t="shared" si="7"/>
        <v>0.71256454388984514</v>
      </c>
      <c r="I17">
        <f t="shared" si="8"/>
        <v>0.67093373493975905</v>
      </c>
      <c r="K17">
        <f t="shared" si="9"/>
        <v>0.71256454388984514</v>
      </c>
      <c r="L17">
        <f t="shared" si="10"/>
        <v>0.67093373493975905</v>
      </c>
    </row>
    <row r="18" spans="1:13">
      <c r="A18" t="s">
        <v>13</v>
      </c>
    </row>
    <row r="20" spans="1:13">
      <c r="A20" t="s">
        <v>17</v>
      </c>
      <c r="F20" s="1">
        <f>AVERAGE(B21:D21)</f>
        <v>29719.333333333332</v>
      </c>
    </row>
    <row r="21" spans="1:13">
      <c r="A21" t="s">
        <v>0</v>
      </c>
      <c r="B21" s="1">
        <v>28344</v>
      </c>
      <c r="C21" s="1">
        <v>30614</v>
      </c>
      <c r="D21" s="1">
        <v>30200</v>
      </c>
      <c r="F21">
        <f>AVERAGE(B22:D22)</f>
        <v>27709</v>
      </c>
      <c r="H21">
        <f>B21/$F$21</f>
        <v>1.0229167418528275</v>
      </c>
      <c r="I21">
        <f t="shared" ref="I21:J21" si="11">C21/$F$21</f>
        <v>1.1048395828070301</v>
      </c>
      <c r="J21">
        <f t="shared" si="11"/>
        <v>1.0898985889061317</v>
      </c>
    </row>
    <row r="22" spans="1:13">
      <c r="A22" t="s">
        <v>1</v>
      </c>
      <c r="B22" s="1">
        <v>30063</v>
      </c>
      <c r="C22" s="1">
        <v>27417</v>
      </c>
      <c r="D22">
        <v>25647</v>
      </c>
      <c r="F22">
        <f>AVERAGE(B33:C33)</f>
        <v>11759.5</v>
      </c>
      <c r="H22">
        <f>B22/$F$21</f>
        <v>1.0849543469630807</v>
      </c>
      <c r="I22">
        <f t="shared" ref="I22" si="12">C22/$F$21</f>
        <v>0.98946190768342412</v>
      </c>
      <c r="J22">
        <f t="shared" ref="J22" si="13">D22/$F$21</f>
        <v>0.9255837453534953</v>
      </c>
    </row>
    <row r="23" spans="1:13">
      <c r="A23" t="s">
        <v>2</v>
      </c>
      <c r="B23" s="1">
        <v>25855</v>
      </c>
      <c r="C23" s="1">
        <v>24947</v>
      </c>
      <c r="H23">
        <f t="shared" ref="H23:H32" si="14">B23/$F$21</f>
        <v>0.93309033166119315</v>
      </c>
      <c r="I23">
        <f t="shared" ref="I23:I32" si="15">C23/$F$21</f>
        <v>0.90032119527951204</v>
      </c>
    </row>
    <row r="24" spans="1:13">
      <c r="A24" t="s">
        <v>3</v>
      </c>
      <c r="B24" s="1">
        <v>25669</v>
      </c>
      <c r="C24" s="1">
        <v>25288</v>
      </c>
      <c r="H24">
        <f t="shared" si="14"/>
        <v>0.92637771121296331</v>
      </c>
      <c r="I24">
        <f t="shared" si="15"/>
        <v>0.91262766610126678</v>
      </c>
      <c r="K24" s="1">
        <f>B21/$F$20</f>
        <v>0.9537226048139259</v>
      </c>
      <c r="L24" s="1">
        <f t="shared" ref="L24:M24" si="16">C21/$F$20</f>
        <v>1.0301038605621482</v>
      </c>
      <c r="M24" s="1">
        <f t="shared" si="16"/>
        <v>1.016173534623926</v>
      </c>
    </row>
    <row r="25" spans="1:13">
      <c r="A25" t="s">
        <v>4</v>
      </c>
      <c r="B25" s="1">
        <v>26346</v>
      </c>
      <c r="C25" s="1">
        <v>28017</v>
      </c>
      <c r="F25" s="1"/>
      <c r="H25">
        <f t="shared" si="14"/>
        <v>0.95081020607022992</v>
      </c>
      <c r="I25">
        <f t="shared" si="15"/>
        <v>1.0111155220325525</v>
      </c>
      <c r="K25" s="1">
        <f t="shared" ref="K25" si="17">B22/$F$20</f>
        <v>1.0115637407748044</v>
      </c>
      <c r="L25" s="1">
        <f t="shared" ref="L25" si="18">C22/$F$20</f>
        <v>0.92253078803921129</v>
      </c>
      <c r="M25" s="1">
        <f t="shared" ref="M25" si="19">D22/$F$20</f>
        <v>0.86297359743376933</v>
      </c>
    </row>
    <row r="26" spans="1:13">
      <c r="A26" t="s">
        <v>5</v>
      </c>
      <c r="B26" s="1">
        <v>25183</v>
      </c>
      <c r="C26" s="1">
        <v>26727</v>
      </c>
      <c r="H26">
        <f t="shared" si="14"/>
        <v>0.90883828359016927</v>
      </c>
      <c r="I26">
        <f t="shared" si="15"/>
        <v>0.96456025118192645</v>
      </c>
      <c r="K26" s="1"/>
      <c r="L26" s="1"/>
      <c r="M26" s="1"/>
    </row>
    <row r="27" spans="1:13">
      <c r="A27" t="s">
        <v>10</v>
      </c>
      <c r="B27" s="1">
        <v>28513</v>
      </c>
      <c r="C27" s="1">
        <v>27358</v>
      </c>
      <c r="H27">
        <f t="shared" si="14"/>
        <v>1.029015843227832</v>
      </c>
      <c r="I27">
        <f t="shared" si="15"/>
        <v>0.9873326356057599</v>
      </c>
    </row>
    <row r="28" spans="1:13">
      <c r="A28" t="s">
        <v>14</v>
      </c>
      <c r="B28" s="1">
        <v>28074</v>
      </c>
      <c r="C28" s="1">
        <v>26829</v>
      </c>
      <c r="H28">
        <f t="shared" si="14"/>
        <v>1.0131726153957199</v>
      </c>
      <c r="I28">
        <f t="shared" si="15"/>
        <v>0.96824136562127827</v>
      </c>
      <c r="K28">
        <f>B33/$F$20</f>
        <v>0.40004262096502841</v>
      </c>
      <c r="L28">
        <f>C33/$F$20</f>
        <v>0.39132775522106822</v>
      </c>
    </row>
    <row r="29" spans="1:13">
      <c r="A29" t="s">
        <v>7</v>
      </c>
      <c r="B29" s="1">
        <v>22691</v>
      </c>
      <c r="C29" s="1">
        <v>25426</v>
      </c>
      <c r="H29">
        <f t="shared" si="14"/>
        <v>0.81890360532678907</v>
      </c>
      <c r="I29">
        <f t="shared" si="15"/>
        <v>0.91760799740156629</v>
      </c>
    </row>
    <row r="30" spans="1:13">
      <c r="A30" t="s">
        <v>11</v>
      </c>
      <c r="B30" s="1">
        <v>26576</v>
      </c>
      <c r="C30" s="1">
        <v>27324</v>
      </c>
      <c r="H30">
        <f t="shared" si="14"/>
        <v>0.95911075823739578</v>
      </c>
      <c r="I30">
        <f t="shared" si="15"/>
        <v>0.98610559745930926</v>
      </c>
    </row>
    <row r="31" spans="1:13">
      <c r="A31" t="s">
        <v>15</v>
      </c>
      <c r="B31" s="1">
        <v>26302</v>
      </c>
      <c r="C31" s="1">
        <v>25203</v>
      </c>
      <c r="H31">
        <f t="shared" si="14"/>
        <v>0.9492222743512938</v>
      </c>
      <c r="I31">
        <f t="shared" si="15"/>
        <v>0.90956007073514022</v>
      </c>
    </row>
    <row r="32" spans="1:13">
      <c r="A32" t="s">
        <v>8</v>
      </c>
      <c r="B32" s="1">
        <v>21171</v>
      </c>
      <c r="C32" s="1">
        <v>25363</v>
      </c>
      <c r="H32">
        <f t="shared" si="14"/>
        <v>0.76404778230899706</v>
      </c>
      <c r="I32">
        <f t="shared" si="15"/>
        <v>0.91533436789490774</v>
      </c>
    </row>
    <row r="33" spans="1:13">
      <c r="A33" t="s">
        <v>12</v>
      </c>
      <c r="B33" s="1">
        <v>11889</v>
      </c>
      <c r="C33" s="1">
        <v>11630</v>
      </c>
      <c r="H33">
        <f>B33/$F$22</f>
        <v>1.0110123729750415</v>
      </c>
      <c r="I33">
        <f>C33/$F$22</f>
        <v>0.98898762702495857</v>
      </c>
      <c r="K33">
        <f>B33/$F$22</f>
        <v>1.0110123729750415</v>
      </c>
      <c r="L33">
        <f>C33/$F$22</f>
        <v>0.98898762702495857</v>
      </c>
    </row>
    <row r="34" spans="1:13">
      <c r="A34" t="s">
        <v>16</v>
      </c>
      <c r="B34" s="1">
        <v>12843</v>
      </c>
      <c r="C34" s="1">
        <v>12082</v>
      </c>
      <c r="H34">
        <f>B34/$F$22</f>
        <v>1.0921382711849994</v>
      </c>
      <c r="I34">
        <f t="shared" ref="I34:I36" si="20">C34/$F$22</f>
        <v>1.0274246354011649</v>
      </c>
      <c r="K34">
        <f t="shared" ref="K34:K36" si="21">B34/$F$22</f>
        <v>1.0921382711849994</v>
      </c>
      <c r="L34">
        <f t="shared" ref="L34:L36" si="22">C34/$F$22</f>
        <v>1.0274246354011649</v>
      </c>
    </row>
    <row r="35" spans="1:13">
      <c r="A35" t="s">
        <v>9</v>
      </c>
      <c r="B35" s="1">
        <v>12303</v>
      </c>
      <c r="C35" s="1">
        <v>12696</v>
      </c>
      <c r="H35">
        <f t="shared" ref="H35:H36" si="23">B35/$F$22</f>
        <v>1.0462179514435137</v>
      </c>
      <c r="I35">
        <f t="shared" si="20"/>
        <v>1.0796377396998171</v>
      </c>
      <c r="K35">
        <f t="shared" si="21"/>
        <v>1.0462179514435137</v>
      </c>
      <c r="L35">
        <f t="shared" si="22"/>
        <v>1.0796377396998171</v>
      </c>
    </row>
    <row r="36" spans="1:13">
      <c r="A36" t="s">
        <v>13</v>
      </c>
      <c r="B36" s="1">
        <v>11920</v>
      </c>
      <c r="C36" s="1">
        <v>11650</v>
      </c>
      <c r="H36">
        <f t="shared" si="23"/>
        <v>1.0136485394787194</v>
      </c>
      <c r="I36">
        <f t="shared" si="20"/>
        <v>0.99068837960797651</v>
      </c>
      <c r="K36">
        <f t="shared" si="21"/>
        <v>1.0136485394787194</v>
      </c>
      <c r="L36">
        <f t="shared" si="22"/>
        <v>0.99068837960797651</v>
      </c>
    </row>
    <row r="38" spans="1:13">
      <c r="A38" t="s">
        <v>25</v>
      </c>
      <c r="F38">
        <f>AVERAGE(B39:D39)</f>
        <v>19064</v>
      </c>
    </row>
    <row r="39" spans="1:13">
      <c r="A39" t="s">
        <v>0</v>
      </c>
      <c r="B39" s="1">
        <v>19844</v>
      </c>
      <c r="C39" s="1">
        <v>19733</v>
      </c>
      <c r="D39" s="1">
        <v>17615</v>
      </c>
      <c r="F39">
        <f>AVERAGE(B40:D40)</f>
        <v>15152</v>
      </c>
      <c r="H39">
        <f>B39/$F$39</f>
        <v>1.309662090813094</v>
      </c>
      <c r="I39">
        <f t="shared" ref="I39:J39" si="24">C39/$F$39</f>
        <v>1.3023363252375924</v>
      </c>
      <c r="J39">
        <f t="shared" si="24"/>
        <v>1.162552798310454</v>
      </c>
    </row>
    <row r="40" spans="1:13">
      <c r="A40" t="s">
        <v>1</v>
      </c>
      <c r="B40" s="1">
        <v>16129</v>
      </c>
      <c r="C40" s="1">
        <v>15295</v>
      </c>
      <c r="D40" s="1">
        <v>14032</v>
      </c>
      <c r="F40">
        <f>AVERAGE(B51:C51)</f>
        <v>8480</v>
      </c>
      <c r="H40">
        <f>B40/$F$39</f>
        <v>1.0644799366420274</v>
      </c>
      <c r="I40">
        <f t="shared" ref="I40" si="25">C40/$F$39</f>
        <v>1.0094376979936641</v>
      </c>
      <c r="J40">
        <f t="shared" ref="J40" si="26">D40/$F$39</f>
        <v>0.92608236536430832</v>
      </c>
      <c r="K40" s="1"/>
      <c r="L40" s="1"/>
      <c r="M40" s="1"/>
    </row>
    <row r="41" spans="1:13">
      <c r="A41" t="s">
        <v>2</v>
      </c>
      <c r="B41" s="1">
        <v>20107</v>
      </c>
      <c r="C41" s="1">
        <v>19576</v>
      </c>
      <c r="H41">
        <f t="shared" ref="H41:H50" si="27">B41/$F$39</f>
        <v>1.3270195353748679</v>
      </c>
      <c r="I41">
        <f t="shared" ref="I41:I50" si="28">C41/$F$39</f>
        <v>1.291974656810982</v>
      </c>
      <c r="J41" s="1"/>
      <c r="K41" s="1"/>
      <c r="L41" s="1"/>
      <c r="M41" s="1"/>
    </row>
    <row r="42" spans="1:13">
      <c r="A42" t="s">
        <v>3</v>
      </c>
      <c r="B42" s="1">
        <v>18229</v>
      </c>
      <c r="C42" s="1">
        <v>18564</v>
      </c>
      <c r="H42">
        <f t="shared" si="27"/>
        <v>1.2030755015839494</v>
      </c>
      <c r="I42">
        <f t="shared" si="28"/>
        <v>1.2251847940865892</v>
      </c>
      <c r="J42" s="1"/>
      <c r="K42" s="1">
        <f>B39/$F$38</f>
        <v>1.0409148132605959</v>
      </c>
      <c r="L42" s="1">
        <f t="shared" ref="L42:M42" si="29">C39/$F$38</f>
        <v>1.0350923206042804</v>
      </c>
      <c r="M42" s="1">
        <f t="shared" si="29"/>
        <v>0.92399286613512377</v>
      </c>
    </row>
    <row r="43" spans="1:13">
      <c r="A43" t="s">
        <v>4</v>
      </c>
      <c r="B43" s="1">
        <v>17618</v>
      </c>
      <c r="C43" s="1">
        <v>15257</v>
      </c>
      <c r="H43">
        <f t="shared" si="27"/>
        <v>1.1627507919746569</v>
      </c>
      <c r="I43">
        <f t="shared" si="28"/>
        <v>1.0069297782470961</v>
      </c>
      <c r="J43" s="1"/>
      <c r="K43" s="1">
        <f>B40/$F$38</f>
        <v>0.84604490138480903</v>
      </c>
      <c r="L43" s="1">
        <f t="shared" ref="L43" si="30">C40/$F$38</f>
        <v>0.80229752412924882</v>
      </c>
      <c r="M43" s="1">
        <f t="shared" ref="M43" si="31">D40/$F$38</f>
        <v>0.73604699958036091</v>
      </c>
    </row>
    <row r="44" spans="1:13">
      <c r="A44" t="s">
        <v>5</v>
      </c>
      <c r="B44" s="1">
        <v>18342</v>
      </c>
      <c r="C44" s="1">
        <v>18429</v>
      </c>
      <c r="H44">
        <f t="shared" si="27"/>
        <v>1.2105332629355861</v>
      </c>
      <c r="I44">
        <f t="shared" si="28"/>
        <v>1.2162750791974657</v>
      </c>
      <c r="J44" s="1"/>
      <c r="K44" s="1"/>
      <c r="L44" s="1"/>
      <c r="M44" s="1"/>
    </row>
    <row r="45" spans="1:13">
      <c r="A45" t="s">
        <v>10</v>
      </c>
      <c r="B45" s="1">
        <v>17538</v>
      </c>
      <c r="C45" s="1">
        <v>15862</v>
      </c>
      <c r="H45">
        <f t="shared" si="27"/>
        <v>1.1574709609292502</v>
      </c>
      <c r="I45">
        <f t="shared" si="28"/>
        <v>1.0468585005279831</v>
      </c>
      <c r="J45" s="1"/>
      <c r="K45" s="1"/>
      <c r="L45" s="1"/>
      <c r="M45" s="1"/>
    </row>
    <row r="46" spans="1:13">
      <c r="A46" t="s">
        <v>14</v>
      </c>
      <c r="B46" s="1">
        <v>17499</v>
      </c>
      <c r="C46" s="1">
        <v>14673</v>
      </c>
      <c r="H46">
        <f t="shared" si="27"/>
        <v>1.1548970432946146</v>
      </c>
      <c r="I46">
        <f t="shared" si="28"/>
        <v>0.96838701161562835</v>
      </c>
      <c r="K46">
        <f>B51/$F$38</f>
        <v>0.43159882501049096</v>
      </c>
      <c r="L46">
        <f>C51/$F$38</f>
        <v>0.45803608896349141</v>
      </c>
    </row>
    <row r="47" spans="1:13">
      <c r="A47" t="s">
        <v>7</v>
      </c>
      <c r="B47" s="1">
        <v>14232</v>
      </c>
      <c r="C47" s="1">
        <v>16942</v>
      </c>
      <c r="H47">
        <f t="shared" si="27"/>
        <v>0.93928194297782475</v>
      </c>
      <c r="I47">
        <f t="shared" si="28"/>
        <v>1.1181362196409714</v>
      </c>
    </row>
    <row r="48" spans="1:13">
      <c r="A48" t="s">
        <v>11</v>
      </c>
      <c r="B48" s="1">
        <v>16884</v>
      </c>
      <c r="C48" s="1">
        <v>16182</v>
      </c>
      <c r="H48">
        <f t="shared" si="27"/>
        <v>1.1143083421330517</v>
      </c>
      <c r="I48">
        <f t="shared" si="28"/>
        <v>1.0679778247096092</v>
      </c>
    </row>
    <row r="49" spans="1:13">
      <c r="A49" t="s">
        <v>15</v>
      </c>
      <c r="B49" s="1">
        <v>15043</v>
      </c>
      <c r="C49" s="1">
        <v>14308</v>
      </c>
      <c r="H49">
        <f t="shared" si="27"/>
        <v>0.99280623020063363</v>
      </c>
      <c r="I49">
        <f t="shared" si="28"/>
        <v>0.94429778247096097</v>
      </c>
    </row>
    <row r="50" spans="1:13">
      <c r="A50" t="s">
        <v>8</v>
      </c>
      <c r="B50" s="1">
        <v>14740</v>
      </c>
      <c r="C50" s="1">
        <v>15818</v>
      </c>
      <c r="H50">
        <f t="shared" si="27"/>
        <v>0.97280887011615624</v>
      </c>
      <c r="I50">
        <f t="shared" si="28"/>
        <v>1.0439545934530094</v>
      </c>
    </row>
    <row r="51" spans="1:13">
      <c r="A51" t="s">
        <v>12</v>
      </c>
      <c r="B51" s="1">
        <v>8228</v>
      </c>
      <c r="C51" s="1">
        <v>8732</v>
      </c>
      <c r="H51">
        <f>B51/$F$40</f>
        <v>0.97028301886792456</v>
      </c>
      <c r="I51">
        <f>C51/$F$40</f>
        <v>1.0297169811320754</v>
      </c>
      <c r="K51">
        <f>B51/$F$40</f>
        <v>0.97028301886792456</v>
      </c>
      <c r="L51">
        <f>C51/$F$40</f>
        <v>1.0297169811320754</v>
      </c>
    </row>
    <row r="52" spans="1:13">
      <c r="A52" t="s">
        <v>16</v>
      </c>
      <c r="B52" s="1">
        <v>8771</v>
      </c>
      <c r="C52" s="1">
        <v>8057</v>
      </c>
      <c r="H52">
        <f t="shared" ref="H52:H54" si="32">B52/$F$40</f>
        <v>1.0343160377358491</v>
      </c>
      <c r="I52">
        <f t="shared" ref="I52:I54" si="33">C52/$F$40</f>
        <v>0.9501179245283019</v>
      </c>
      <c r="K52">
        <f t="shared" ref="K52:K54" si="34">B52/$F$40</f>
        <v>1.0343160377358491</v>
      </c>
      <c r="L52">
        <f t="shared" ref="L52:L54" si="35">C52/$F$40</f>
        <v>0.9501179245283019</v>
      </c>
    </row>
    <row r="53" spans="1:13">
      <c r="A53" t="s">
        <v>9</v>
      </c>
      <c r="B53" s="1">
        <v>9025</v>
      </c>
      <c r="C53" s="1">
        <v>9464</v>
      </c>
      <c r="H53">
        <f t="shared" si="32"/>
        <v>1.0642688679245282</v>
      </c>
      <c r="I53">
        <f t="shared" si="33"/>
        <v>1.1160377358490565</v>
      </c>
      <c r="K53">
        <f t="shared" si="34"/>
        <v>1.0642688679245282</v>
      </c>
      <c r="L53">
        <f t="shared" si="35"/>
        <v>1.1160377358490565</v>
      </c>
    </row>
    <row r="54" spans="1:13">
      <c r="A54" t="s">
        <v>13</v>
      </c>
      <c r="B54" s="1">
        <v>9089</v>
      </c>
      <c r="C54" s="1">
        <v>8252</v>
      </c>
      <c r="H54">
        <f t="shared" si="32"/>
        <v>1.071816037735849</v>
      </c>
      <c r="I54">
        <f t="shared" si="33"/>
        <v>0.97311320754716979</v>
      </c>
      <c r="K54">
        <f t="shared" si="34"/>
        <v>1.071816037735849</v>
      </c>
      <c r="L54">
        <f t="shared" si="35"/>
        <v>0.97311320754716979</v>
      </c>
    </row>
    <row r="56" spans="1:13">
      <c r="A56" t="s">
        <v>26</v>
      </c>
      <c r="F56">
        <f>AVERAGE(B57:D57)</f>
        <v>2794</v>
      </c>
    </row>
    <row r="57" spans="1:13">
      <c r="A57" t="s">
        <v>0</v>
      </c>
      <c r="B57" s="1">
        <v>3124</v>
      </c>
      <c r="C57" s="1">
        <v>2133</v>
      </c>
      <c r="D57" s="1">
        <v>3125</v>
      </c>
      <c r="F57">
        <f>AVERAGE(B58:D58)</f>
        <v>2848.6666666666665</v>
      </c>
      <c r="H57">
        <f>B57/$F$57</f>
        <v>1.096653405101802</v>
      </c>
      <c r="I57">
        <f t="shared" ref="I57:J57" si="36">C57/$F$57</f>
        <v>0.74877135501989234</v>
      </c>
      <c r="J57">
        <f t="shared" si="36"/>
        <v>1.09700444652469</v>
      </c>
      <c r="K57" s="1"/>
      <c r="L57" s="1"/>
    </row>
    <row r="58" spans="1:13">
      <c r="A58" t="s">
        <v>1</v>
      </c>
      <c r="B58" s="1">
        <v>2971</v>
      </c>
      <c r="C58" s="1">
        <v>2732</v>
      </c>
      <c r="D58" s="1">
        <v>2843</v>
      </c>
      <c r="F58">
        <f>AVERAGE(B69:C69)</f>
        <v>2651</v>
      </c>
      <c r="H58">
        <f>B58/$F$57</f>
        <v>1.0429440673999533</v>
      </c>
      <c r="I58">
        <f t="shared" ref="I58" si="37">C58/$F$57</f>
        <v>0.95904516732974499</v>
      </c>
      <c r="J58">
        <f t="shared" ref="J58" si="38">D58/$F$57</f>
        <v>0.99801076527030197</v>
      </c>
      <c r="K58" s="1"/>
      <c r="L58" s="1"/>
    </row>
    <row r="59" spans="1:13">
      <c r="A59" t="s">
        <v>2</v>
      </c>
      <c r="B59" s="1">
        <v>2734</v>
      </c>
      <c r="C59" s="1">
        <v>2839</v>
      </c>
      <c r="H59">
        <f t="shared" ref="H59:H68" si="39">B59/$F$57</f>
        <v>0.95974725017552076</v>
      </c>
      <c r="I59">
        <f t="shared" ref="I59:I68" si="40">C59/$F$57</f>
        <v>0.99660659957875031</v>
      </c>
      <c r="J59" s="1"/>
      <c r="K59" s="1"/>
      <c r="L59" s="1"/>
    </row>
    <row r="60" spans="1:13">
      <c r="A60" t="s">
        <v>3</v>
      </c>
      <c r="B60" s="1">
        <v>3066</v>
      </c>
      <c r="C60" s="1">
        <v>2596</v>
      </c>
      <c r="H60">
        <f t="shared" si="39"/>
        <v>1.0762930025743038</v>
      </c>
      <c r="I60">
        <f t="shared" si="40"/>
        <v>0.91130353381699047</v>
      </c>
      <c r="J60" s="1"/>
      <c r="K60" s="1">
        <f>B57/$F$56</f>
        <v>1.1181102362204725</v>
      </c>
      <c r="L60" s="1">
        <f t="shared" ref="L60:M60" si="41">C57/$F$56</f>
        <v>0.76342161775232642</v>
      </c>
      <c r="M60" s="1">
        <f t="shared" si="41"/>
        <v>1.1184681460272012</v>
      </c>
    </row>
    <row r="61" spans="1:13">
      <c r="A61" t="s">
        <v>4</v>
      </c>
      <c r="B61" s="1">
        <v>2639</v>
      </c>
      <c r="C61" s="1">
        <v>2569</v>
      </c>
      <c r="H61">
        <f t="shared" si="39"/>
        <v>0.9263983150011702</v>
      </c>
      <c r="I61">
        <f t="shared" si="40"/>
        <v>0.90182541539901717</v>
      </c>
      <c r="J61" s="1"/>
      <c r="K61" s="1">
        <f>B58/$F$56</f>
        <v>1.0633500357909806</v>
      </c>
      <c r="L61" s="1">
        <f t="shared" ref="L61" si="42">C58/$F$56</f>
        <v>0.97780959198282036</v>
      </c>
      <c r="M61" s="1">
        <f t="shared" ref="M61" si="43">D58/$F$56</f>
        <v>1.0175375805297064</v>
      </c>
    </row>
    <row r="62" spans="1:13">
      <c r="A62" t="s">
        <v>5</v>
      </c>
      <c r="B62" s="1">
        <v>2724</v>
      </c>
      <c r="C62" s="1">
        <v>2744</v>
      </c>
      <c r="H62">
        <f t="shared" si="39"/>
        <v>0.95623683594664177</v>
      </c>
      <c r="I62">
        <f t="shared" si="40"/>
        <v>0.96325766440439975</v>
      </c>
      <c r="J62" s="1"/>
      <c r="K62" s="1"/>
      <c r="L62" s="1"/>
    </row>
    <row r="63" spans="1:13">
      <c r="A63" t="s">
        <v>10</v>
      </c>
      <c r="B63" s="1">
        <v>2688</v>
      </c>
      <c r="C63" s="1">
        <v>2643</v>
      </c>
      <c r="H63">
        <f t="shared" si="39"/>
        <v>0.94359934472267737</v>
      </c>
      <c r="I63">
        <f t="shared" si="40"/>
        <v>0.92780248069272175</v>
      </c>
    </row>
    <row r="64" spans="1:13">
      <c r="A64" t="s">
        <v>14</v>
      </c>
      <c r="B64" s="1">
        <v>2599</v>
      </c>
      <c r="C64" s="1">
        <v>2576</v>
      </c>
      <c r="H64">
        <f t="shared" si="39"/>
        <v>0.91235665808565414</v>
      </c>
      <c r="I64">
        <f t="shared" si="40"/>
        <v>0.90428270535923239</v>
      </c>
      <c r="K64">
        <f>B69/$F$56</f>
        <v>0.96564065855404435</v>
      </c>
      <c r="L64">
        <f>C69/$F$56</f>
        <v>0.93199713672154616</v>
      </c>
    </row>
    <row r="65" spans="1:12">
      <c r="A65" t="s">
        <v>7</v>
      </c>
      <c r="B65" s="1">
        <v>2809</v>
      </c>
      <c r="C65" s="1">
        <v>3232</v>
      </c>
      <c r="H65">
        <f t="shared" si="39"/>
        <v>0.98607535689211334</v>
      </c>
      <c r="I65">
        <f t="shared" si="40"/>
        <v>1.1345658787736954</v>
      </c>
    </row>
    <row r="66" spans="1:12">
      <c r="A66" t="s">
        <v>11</v>
      </c>
      <c r="B66" s="1">
        <v>2784</v>
      </c>
      <c r="C66" s="1">
        <v>3187</v>
      </c>
      <c r="H66">
        <f t="shared" si="39"/>
        <v>0.97729932131991581</v>
      </c>
      <c r="I66">
        <f t="shared" si="40"/>
        <v>1.1187690147437399</v>
      </c>
    </row>
    <row r="67" spans="1:12">
      <c r="A67" t="s">
        <v>15</v>
      </c>
      <c r="B67" s="1">
        <v>2658</v>
      </c>
      <c r="C67" s="1">
        <v>2592</v>
      </c>
      <c r="H67">
        <f t="shared" si="39"/>
        <v>0.93306810203604029</v>
      </c>
      <c r="I67">
        <f t="shared" si="40"/>
        <v>0.90989936812543881</v>
      </c>
    </row>
    <row r="68" spans="1:12">
      <c r="A68" t="s">
        <v>8</v>
      </c>
      <c r="B68" s="1">
        <v>3356</v>
      </c>
      <c r="C68" s="1">
        <v>3120</v>
      </c>
      <c r="H68">
        <f t="shared" si="39"/>
        <v>1.178095015211795</v>
      </c>
      <c r="I68">
        <f t="shared" si="40"/>
        <v>1.0952492394102504</v>
      </c>
    </row>
    <row r="69" spans="1:12">
      <c r="A69" t="s">
        <v>12</v>
      </c>
      <c r="B69" s="1">
        <v>2698</v>
      </c>
      <c r="C69" s="1">
        <v>2604</v>
      </c>
      <c r="H69">
        <f>B69/$F$58</f>
        <v>1.0177291588079971</v>
      </c>
      <c r="I69">
        <f>C69/$F$58</f>
        <v>0.98227084119200303</v>
      </c>
      <c r="K69">
        <f>B69/$F$58</f>
        <v>1.0177291588079971</v>
      </c>
      <c r="L69">
        <f>C69/$F$58</f>
        <v>0.98227084119200303</v>
      </c>
    </row>
    <row r="70" spans="1:12">
      <c r="A70" t="s">
        <v>16</v>
      </c>
      <c r="B70" s="1">
        <v>2535</v>
      </c>
      <c r="C70" s="1">
        <v>2599</v>
      </c>
      <c r="H70">
        <f t="shared" ref="H70:H72" si="44">B70/$F$58</f>
        <v>0.9562429271972841</v>
      </c>
      <c r="I70">
        <f t="shared" ref="I70:I72" si="45">C70/$F$58</f>
        <v>0.98038476046774803</v>
      </c>
      <c r="K70">
        <f t="shared" ref="K70:K72" si="46">B70/$F$58</f>
        <v>0.9562429271972841</v>
      </c>
      <c r="L70">
        <f t="shared" ref="L70:L72" si="47">C70/$F$58</f>
        <v>0.98038476046774803</v>
      </c>
    </row>
    <row r="71" spans="1:12">
      <c r="A71" t="s">
        <v>9</v>
      </c>
      <c r="B71" s="1">
        <v>2650</v>
      </c>
      <c r="C71" s="1">
        <v>2687</v>
      </c>
      <c r="F71" s="1" t="s">
        <v>27</v>
      </c>
      <c r="H71">
        <f t="shared" si="44"/>
        <v>0.99962278385514902</v>
      </c>
      <c r="I71">
        <f t="shared" si="45"/>
        <v>1.0135797812146359</v>
      </c>
      <c r="K71">
        <f t="shared" si="46"/>
        <v>0.99962278385514902</v>
      </c>
      <c r="L71">
        <f t="shared" si="47"/>
        <v>1.0135797812146359</v>
      </c>
    </row>
    <row r="72" spans="1:12">
      <c r="A72" t="s">
        <v>13</v>
      </c>
      <c r="B72" s="1">
        <v>2613</v>
      </c>
      <c r="C72" s="1">
        <v>2516</v>
      </c>
      <c r="H72">
        <f t="shared" si="44"/>
        <v>0.98566578649566206</v>
      </c>
      <c r="I72">
        <f t="shared" si="45"/>
        <v>0.94907582044511507</v>
      </c>
      <c r="K72">
        <f t="shared" si="46"/>
        <v>0.98566578649566206</v>
      </c>
      <c r="L72">
        <f t="shared" si="47"/>
        <v>0.94907582044511507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OVCAR-3 PFAS</vt:lpstr>
      <vt:lpstr>Caov-3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Chappell, Vesna (NIH/NIEHS) [C]</cp:lastModifiedBy>
  <dcterms:created xsi:type="dcterms:W3CDTF">2022-10-29T13:23:27Z</dcterms:created>
  <dcterms:modified xsi:type="dcterms:W3CDTF">2025-07-18T17:47:34Z</dcterms:modified>
</cp:coreProperties>
</file>