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epa-my.sharepoint.com/personal/blake_bevin_epa_gov/Documents/Documents/PHITD - July 2024 to present/R scripts/"/>
    </mc:Choice>
  </mc:AlternateContent>
  <xr:revisionPtr revIDLastSave="12" documentId="8_{BCBF1E62-DEB4-4521-9DA0-0E9CA578F226}" xr6:coauthVersionLast="47" xr6:coauthVersionMax="47" xr10:uidLastSave="{E2D5AEC9-A629-4A81-9893-3BBD4C285960}"/>
  <bookViews>
    <workbookView xWindow="-120" yWindow="-120" windowWidth="19440" windowHeight="14880" xr2:uid="{0B99BA38-EFBC-4501-9D5F-4F906906382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" l="1"/>
  <c r="J33" i="1"/>
  <c r="I33" i="1"/>
  <c r="L33" i="1" s="1"/>
  <c r="K32" i="1"/>
  <c r="J32" i="1"/>
  <c r="I32" i="1"/>
  <c r="L32" i="1" s="1"/>
  <c r="K31" i="1"/>
  <c r="J31" i="1"/>
  <c r="I31" i="1"/>
  <c r="L31" i="1" s="1"/>
  <c r="K30" i="1"/>
  <c r="J30" i="1"/>
  <c r="I30" i="1"/>
  <c r="L30" i="1" s="1"/>
  <c r="K29" i="1"/>
  <c r="J29" i="1"/>
  <c r="I29" i="1"/>
  <c r="L29" i="1" s="1"/>
  <c r="K6" i="1"/>
  <c r="J6" i="1"/>
  <c r="I6" i="1"/>
  <c r="L6" i="1" s="1"/>
  <c r="K5" i="1"/>
  <c r="J5" i="1"/>
  <c r="I5" i="1"/>
  <c r="L5" i="1" s="1"/>
  <c r="K4" i="1"/>
  <c r="J4" i="1"/>
  <c r="I4" i="1"/>
  <c r="L4" i="1" s="1"/>
  <c r="K3" i="1"/>
  <c r="J3" i="1"/>
  <c r="I3" i="1"/>
  <c r="L3" i="1" s="1"/>
  <c r="K2" i="1"/>
  <c r="J2" i="1"/>
  <c r="I2" i="1"/>
  <c r="L2" i="1" s="1"/>
  <c r="K14" i="1"/>
  <c r="J14" i="1"/>
  <c r="I14" i="1"/>
  <c r="L14" i="1" s="1"/>
  <c r="K13" i="1"/>
  <c r="J13" i="1"/>
  <c r="I13" i="1"/>
  <c r="L13" i="1" s="1"/>
  <c r="K12" i="1"/>
  <c r="J12" i="1"/>
  <c r="I12" i="1"/>
  <c r="L12" i="1" s="1"/>
  <c r="K11" i="1"/>
  <c r="J11" i="1"/>
  <c r="I11" i="1"/>
  <c r="L11" i="1" s="1"/>
  <c r="K24" i="1"/>
  <c r="J24" i="1"/>
  <c r="I24" i="1"/>
  <c r="L24" i="1" s="1"/>
  <c r="K20" i="1"/>
  <c r="J20" i="1"/>
  <c r="I20" i="1"/>
  <c r="L20" i="1" s="1"/>
  <c r="K25" i="1"/>
  <c r="J25" i="1"/>
  <c r="I25" i="1"/>
  <c r="L25" i="1" s="1"/>
  <c r="K23" i="1"/>
  <c r="J23" i="1"/>
  <c r="I23" i="1"/>
  <c r="L23" i="1" s="1"/>
  <c r="K22" i="1"/>
  <c r="J22" i="1"/>
  <c r="I22" i="1"/>
  <c r="L22" i="1" s="1"/>
  <c r="K21" i="1"/>
  <c r="J21" i="1"/>
  <c r="I21" i="1"/>
  <c r="L21" i="1" s="1"/>
  <c r="K44" i="1"/>
  <c r="J44" i="1"/>
  <c r="I44" i="1"/>
  <c r="L44" i="1" s="1"/>
  <c r="K43" i="1"/>
  <c r="J43" i="1"/>
  <c r="I43" i="1"/>
  <c r="L43" i="1" s="1"/>
  <c r="K42" i="1"/>
  <c r="J42" i="1"/>
  <c r="I42" i="1"/>
  <c r="L42" i="1" s="1"/>
  <c r="K41" i="1"/>
  <c r="J41" i="1"/>
  <c r="I41" i="1"/>
  <c r="L41" i="1" s="1"/>
  <c r="K40" i="1"/>
  <c r="J40" i="1"/>
  <c r="I40" i="1"/>
  <c r="L40" i="1" s="1"/>
  <c r="K38" i="1"/>
  <c r="J38" i="1"/>
  <c r="I38" i="1"/>
  <c r="L38" i="1" s="1"/>
  <c r="K35" i="1"/>
  <c r="J35" i="1"/>
  <c r="I35" i="1"/>
  <c r="L35" i="1" s="1"/>
  <c r="K39" i="1"/>
  <c r="J39" i="1"/>
  <c r="I39" i="1"/>
  <c r="L39" i="1" s="1"/>
  <c r="K37" i="1"/>
  <c r="J37" i="1"/>
  <c r="I37" i="1"/>
  <c r="L37" i="1" s="1"/>
  <c r="K36" i="1"/>
  <c r="J36" i="1"/>
  <c r="I36" i="1"/>
  <c r="L36" i="1" s="1"/>
  <c r="K34" i="1"/>
  <c r="J34" i="1"/>
  <c r="I34" i="1"/>
  <c r="L34" i="1" s="1"/>
  <c r="K10" i="1"/>
  <c r="J10" i="1"/>
  <c r="I10" i="1"/>
  <c r="L10" i="1" s="1"/>
  <c r="K8" i="1"/>
  <c r="J8" i="1"/>
  <c r="I8" i="1"/>
  <c r="L8" i="1" s="1"/>
  <c r="K9" i="1"/>
  <c r="J9" i="1"/>
  <c r="I9" i="1"/>
  <c r="L9" i="1" s="1"/>
  <c r="K7" i="1"/>
  <c r="J7" i="1"/>
  <c r="I7" i="1"/>
  <c r="L7" i="1" s="1"/>
  <c r="K18" i="1"/>
  <c r="J18" i="1"/>
  <c r="I18" i="1"/>
  <c r="L18" i="1" s="1"/>
  <c r="K19" i="1"/>
  <c r="J19" i="1"/>
  <c r="I19" i="1"/>
  <c r="L19" i="1" s="1"/>
  <c r="K17" i="1"/>
  <c r="J17" i="1"/>
  <c r="I17" i="1"/>
  <c r="L17" i="1" s="1"/>
  <c r="K16" i="1"/>
  <c r="J16" i="1"/>
  <c r="I16" i="1"/>
  <c r="L16" i="1" s="1"/>
  <c r="K15" i="1"/>
  <c r="J15" i="1"/>
  <c r="I15" i="1"/>
  <c r="L15" i="1" s="1"/>
  <c r="K26" i="1"/>
  <c r="J26" i="1"/>
  <c r="I26" i="1"/>
  <c r="L26" i="1" s="1"/>
  <c r="K28" i="1"/>
  <c r="J28" i="1"/>
  <c r="I28" i="1"/>
  <c r="L28" i="1" s="1"/>
  <c r="K27" i="1"/>
  <c r="J27" i="1"/>
  <c r="I27" i="1"/>
  <c r="L27" i="1" s="1"/>
  <c r="K49" i="1"/>
  <c r="J49" i="1"/>
  <c r="I49" i="1"/>
  <c r="L49" i="1" s="1"/>
  <c r="K48" i="1"/>
  <c r="J48" i="1"/>
  <c r="I48" i="1"/>
  <c r="L48" i="1" s="1"/>
  <c r="K47" i="1"/>
  <c r="J47" i="1"/>
  <c r="I47" i="1"/>
  <c r="L47" i="1" s="1"/>
  <c r="K46" i="1"/>
  <c r="J46" i="1"/>
  <c r="I46" i="1"/>
  <c r="L46" i="1" s="1"/>
  <c r="K45" i="1"/>
  <c r="J45" i="1"/>
  <c r="I45" i="1"/>
  <c r="L45" i="1" s="1"/>
  <c r="N27" i="1" l="1"/>
  <c r="O10" i="1"/>
  <c r="O22" i="1"/>
  <c r="M16" i="1"/>
  <c r="M34" i="1"/>
  <c r="N42" i="1"/>
  <c r="N22" i="1"/>
  <c r="M5" i="1"/>
  <c r="O44" i="1"/>
  <c r="O12" i="1"/>
  <c r="O45" i="1"/>
  <c r="O6" i="1"/>
  <c r="O33" i="1"/>
  <c r="O4" i="1"/>
  <c r="N14" i="1"/>
  <c r="M28" i="1"/>
  <c r="O28" i="1"/>
  <c r="N36" i="1"/>
  <c r="O24" i="1"/>
  <c r="O19" i="1"/>
  <c r="M8" i="1"/>
  <c r="O40" i="1"/>
  <c r="N10" i="1"/>
  <c r="N46" i="1"/>
  <c r="O11" i="1"/>
  <c r="O14" i="1"/>
  <c r="O16" i="1"/>
  <c r="O31" i="1"/>
  <c r="O48" i="1"/>
  <c r="M21" i="1"/>
  <c r="O46" i="1"/>
  <c r="N49" i="1"/>
  <c r="O26" i="1"/>
  <c r="O35" i="1"/>
  <c r="O20" i="1"/>
  <c r="N33" i="1"/>
  <c r="O43" i="1"/>
  <c r="O8" i="1"/>
  <c r="N25" i="1"/>
  <c r="O38" i="1"/>
  <c r="N30" i="1"/>
  <c r="N26" i="1"/>
  <c r="O17" i="1"/>
  <c r="O7" i="1"/>
  <c r="N43" i="1"/>
  <c r="O3" i="1"/>
  <c r="O30" i="1"/>
  <c r="M49" i="1"/>
  <c r="N7" i="1"/>
  <c r="N39" i="1"/>
  <c r="M24" i="1"/>
  <c r="N13" i="1"/>
  <c r="M3" i="1"/>
  <c r="N6" i="1"/>
  <c r="O47" i="1"/>
  <c r="O5" i="1"/>
  <c r="O49" i="1"/>
  <c r="O34" i="1"/>
  <c r="O39" i="1"/>
  <c r="O23" i="1"/>
  <c r="O13" i="1"/>
  <c r="N4" i="1"/>
  <c r="N18" i="1"/>
  <c r="O21" i="1"/>
  <c r="N29" i="1"/>
  <c r="N15" i="1"/>
  <c r="O9" i="1"/>
  <c r="M35" i="1"/>
  <c r="N41" i="1"/>
  <c r="M23" i="1"/>
  <c r="O29" i="1"/>
  <c r="O32" i="1"/>
  <c r="O27" i="1"/>
  <c r="O15" i="1"/>
  <c r="O36" i="1"/>
  <c r="O41" i="1"/>
  <c r="N21" i="1"/>
  <c r="O25" i="1"/>
  <c r="O18" i="1"/>
  <c r="N37" i="1"/>
  <c r="O42" i="1"/>
  <c r="M33" i="1"/>
  <c r="N45" i="1"/>
  <c r="O37" i="1"/>
  <c r="N20" i="1"/>
  <c r="O2" i="1"/>
  <c r="M31" i="1"/>
  <c r="N38" i="1"/>
  <c r="M38" i="1"/>
  <c r="N24" i="1"/>
  <c r="N32" i="1"/>
  <c r="M32" i="1"/>
  <c r="M19" i="1"/>
  <c r="N19" i="1"/>
  <c r="M44" i="1"/>
  <c r="M4" i="1"/>
  <c r="N16" i="1"/>
  <c r="N9" i="1"/>
  <c r="N11" i="1"/>
  <c r="M11" i="1"/>
  <c r="N35" i="1"/>
  <c r="N47" i="1"/>
  <c r="N12" i="1"/>
  <c r="M12" i="1"/>
  <c r="N2" i="1"/>
  <c r="M48" i="1"/>
  <c r="M10" i="1"/>
  <c r="N17" i="1"/>
  <c r="M17" i="1"/>
  <c r="N40" i="1"/>
  <c r="M40" i="1"/>
  <c r="N31" i="1"/>
  <c r="M36" i="1"/>
  <c r="M6" i="1"/>
  <c r="N28" i="1"/>
  <c r="M7" i="1"/>
  <c r="M42" i="1"/>
  <c r="N23" i="1"/>
  <c r="M14" i="1"/>
  <c r="M15" i="1"/>
  <c r="M39" i="1"/>
  <c r="M20" i="1"/>
  <c r="M30" i="1"/>
  <c r="M46" i="1"/>
  <c r="N48" i="1"/>
  <c r="N44" i="1"/>
  <c r="N3" i="1"/>
  <c r="M22" i="1"/>
  <c r="M45" i="1"/>
  <c r="M18" i="1"/>
  <c r="N5" i="1"/>
  <c r="M26" i="1"/>
  <c r="M37" i="1"/>
  <c r="M25" i="1"/>
  <c r="M29" i="1"/>
  <c r="N8" i="1"/>
  <c r="M27" i="1"/>
  <c r="N34" i="1"/>
  <c r="M41" i="1"/>
  <c r="M13" i="1"/>
  <c r="M47" i="1"/>
  <c r="M9" i="1"/>
  <c r="M43" i="1"/>
  <c r="M2" i="1"/>
</calcChain>
</file>

<file path=xl/sharedStrings.xml><?xml version="1.0" encoding="utf-8"?>
<sst xmlns="http://schemas.openxmlformats.org/spreadsheetml/2006/main" count="207" uniqueCount="55">
  <si>
    <t>Group</t>
  </si>
  <si>
    <t>Sex</t>
  </si>
  <si>
    <t>184-05</t>
  </si>
  <si>
    <t>P1</t>
  </si>
  <si>
    <t>Control</t>
  </si>
  <si>
    <t>M</t>
  </si>
  <si>
    <t>184-06</t>
  </si>
  <si>
    <t>P2</t>
  </si>
  <si>
    <t>186-02</t>
  </si>
  <si>
    <t>187-07</t>
  </si>
  <si>
    <t>188-07</t>
  </si>
  <si>
    <t>184-02</t>
  </si>
  <si>
    <t>P5</t>
  </si>
  <si>
    <t>185-02</t>
  </si>
  <si>
    <t>187-03</t>
  </si>
  <si>
    <t>188-03</t>
  </si>
  <si>
    <t>P3</t>
  </si>
  <si>
    <t>188-04</t>
  </si>
  <si>
    <t>184-01</t>
  </si>
  <si>
    <t>185-01</t>
  </si>
  <si>
    <t>187-01</t>
  </si>
  <si>
    <t>187-02</t>
  </si>
  <si>
    <t>188-02</t>
  </si>
  <si>
    <t>187-04</t>
  </si>
  <si>
    <t>187-05</t>
  </si>
  <si>
    <t>187-06</t>
  </si>
  <si>
    <t>188-05</t>
  </si>
  <si>
    <t>188-06</t>
  </si>
  <si>
    <t>P4</t>
  </si>
  <si>
    <t>P7</t>
  </si>
  <si>
    <t>184-07</t>
  </si>
  <si>
    <t>185-05</t>
  </si>
  <si>
    <t>186-03</t>
  </si>
  <si>
    <t>187-08</t>
  </si>
  <si>
    <t>188-09</t>
  </si>
  <si>
    <t>188-10</t>
  </si>
  <si>
    <t>F</t>
  </si>
  <si>
    <t>P6</t>
  </si>
  <si>
    <t>Dam.ID</t>
  </si>
  <si>
    <t>Pup.Num</t>
  </si>
  <si>
    <t>2 mg/kg GenX</t>
  </si>
  <si>
    <t>10 mg/kg GenX</t>
  </si>
  <si>
    <t>1 mg/kg PFOA</t>
  </si>
  <si>
    <t>5 mg/kg PFOA</t>
  </si>
  <si>
    <t>Decidua.per</t>
  </si>
  <si>
    <t>Labyrinth.per</t>
  </si>
  <si>
    <t>JunctionalZone.per</t>
  </si>
  <si>
    <t>Labyrinth.JunctionalZone.ratio</t>
  </si>
  <si>
    <t>Decidua.JunctionalZone.ratio</t>
  </si>
  <si>
    <t>Labyrinth.Decidua.ratio</t>
  </si>
  <si>
    <t>Total.um2</t>
  </si>
  <si>
    <t>Decidua.um2</t>
  </si>
  <si>
    <t>Labyrinth.um2</t>
  </si>
  <si>
    <t>Slide.ID</t>
  </si>
  <si>
    <t>JunctionalZone.um2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</si>
</sst>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/>
    <xf numFmtId="2" fontId="0" fillId="0" borderId="0" xfId="0" applyNumberFormat="1" applyBorder="1" applyAlignment="1">
      <alignment horizontal="right"/>
    </xf>
    <xf numFmtId="49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right" vertical="center" wrapText="1"/>
    </xf>
    <xf numFmtId="2" fontId="0" fillId="0" borderId="0" xfId="0" applyNumberFormat="1" applyBorder="1" applyAlignment="1">
      <alignment vertical="center" wrapText="1"/>
    </xf>
    <xf numFmtId="0" fontId="0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8C611-D4E2-4E00-B4C1-745E350D6488}">
  <dimension ref="A1:O49"/>
  <sheetViews>
    <sheetView tabSelected="1" workbookViewId="0">
      <selection activeCell="I1" sqref="I1"/>
    </sheetView>
  </sheetViews>
  <sheetFormatPr defaultRowHeight="15" x14ac:dyDescent="0.25"/>
  <cols>
    <col min="1" max="1" width="12.7109375" style="3" bestFit="1" customWidth="1"/>
    <col min="2" max="2" width="12.7109375" style="3" customWidth="1"/>
    <col min="3" max="4" width="12.140625" style="3" customWidth="1"/>
    <col min="5" max="5" width="9.140625" style="3"/>
    <col min="6" max="8" width="15.7109375" style="3" customWidth="1"/>
    <col min="9" max="9" width="20" style="3" bestFit="1" customWidth="1"/>
    <col min="10" max="11" width="15.7109375" style="3" customWidth="1"/>
    <col min="12" max="12" width="17.7109375" style="3" bestFit="1" customWidth="1"/>
    <col min="13" max="13" width="27.28515625" style="3" bestFit="1" customWidth="1"/>
    <col min="14" max="14" width="25.5703125" style="3" bestFit="1" customWidth="1"/>
    <col min="15" max="15" width="20.42578125" style="3" bestFit="1" customWidth="1"/>
    <col min="16" max="16384" width="9.140625" style="3"/>
  </cols>
  <sheetData>
    <row r="1" spans="1:15" s="11" customFormat="1" x14ac:dyDescent="0.25">
      <c r="A1" s="1" t="s">
        <v>38</v>
      </c>
      <c r="B1" s="1" t="s">
        <v>39</v>
      </c>
      <c r="C1" s="1" t="s">
        <v>0</v>
      </c>
      <c r="D1" s="1" t="s">
        <v>1</v>
      </c>
      <c r="E1" s="1" t="s">
        <v>53</v>
      </c>
      <c r="F1" s="2" t="s">
        <v>50</v>
      </c>
      <c r="G1" s="2" t="s">
        <v>51</v>
      </c>
      <c r="H1" s="2" t="s">
        <v>52</v>
      </c>
      <c r="I1" s="2" t="s">
        <v>54</v>
      </c>
      <c r="J1" s="2" t="s">
        <v>44</v>
      </c>
      <c r="K1" s="2" t="s">
        <v>45</v>
      </c>
      <c r="L1" s="2" t="s">
        <v>46</v>
      </c>
      <c r="M1" s="2" t="s">
        <v>47</v>
      </c>
      <c r="N1" s="2" t="s">
        <v>48</v>
      </c>
      <c r="O1" s="2" t="s">
        <v>49</v>
      </c>
    </row>
    <row r="2" spans="1:15" x14ac:dyDescent="0.25">
      <c r="A2" s="8" t="s">
        <v>23</v>
      </c>
      <c r="B2" s="8" t="s">
        <v>7</v>
      </c>
      <c r="C2" s="5" t="s">
        <v>42</v>
      </c>
      <c r="D2" s="5" t="s">
        <v>36</v>
      </c>
      <c r="E2" s="4">
        <v>187553</v>
      </c>
      <c r="F2" s="6">
        <v>12889987.560000001</v>
      </c>
      <c r="G2" s="6">
        <v>2189515.7599999998</v>
      </c>
      <c r="H2" s="6">
        <v>8333504.1500000004</v>
      </c>
      <c r="I2" s="7">
        <f>F2-G2-H2</f>
        <v>2366967.6500000004</v>
      </c>
      <c r="J2" s="6">
        <f>G2/F2*100</f>
        <v>16.986174345074385</v>
      </c>
      <c r="K2" s="6">
        <f>H2/F2*100</f>
        <v>64.650986753939122</v>
      </c>
      <c r="L2" s="6">
        <f>I2/F2*100</f>
        <v>18.362838900986496</v>
      </c>
      <c r="M2" s="6">
        <f>K2/L2</f>
        <v>3.5207511813691243</v>
      </c>
      <c r="N2" s="6">
        <f>J2/L2</f>
        <v>0.92502986257543474</v>
      </c>
      <c r="O2" s="6">
        <f>K2/J2</f>
        <v>3.8060946179259298</v>
      </c>
    </row>
    <row r="3" spans="1:15" x14ac:dyDescent="0.25">
      <c r="A3" s="8" t="s">
        <v>24</v>
      </c>
      <c r="B3" s="8" t="s">
        <v>12</v>
      </c>
      <c r="C3" s="5" t="s">
        <v>42</v>
      </c>
      <c r="D3" s="5" t="s">
        <v>36</v>
      </c>
      <c r="E3" s="4">
        <v>187555</v>
      </c>
      <c r="F3" s="6">
        <v>13512446.050000001</v>
      </c>
      <c r="G3" s="6">
        <v>2279452.88</v>
      </c>
      <c r="H3" s="6">
        <v>8556822.8900000006</v>
      </c>
      <c r="I3" s="7">
        <f>F3-G3-H3</f>
        <v>2676170.2800000012</v>
      </c>
      <c r="J3" s="6">
        <f>G3/F3*100</f>
        <v>16.869283855531101</v>
      </c>
      <c r="K3" s="6">
        <f>H3/F3*100</f>
        <v>63.325491612231076</v>
      </c>
      <c r="L3" s="6">
        <f>I3/F3*100</f>
        <v>19.805224532237826</v>
      </c>
      <c r="M3" s="6">
        <f>K3/L3</f>
        <v>3.1974134657829008</v>
      </c>
      <c r="N3" s="6">
        <f>J3/L3</f>
        <v>0.85175928341899043</v>
      </c>
      <c r="O3" s="6">
        <f>K3/J3</f>
        <v>3.7538932982900701</v>
      </c>
    </row>
    <row r="4" spans="1:15" x14ac:dyDescent="0.25">
      <c r="A4" s="8" t="s">
        <v>25</v>
      </c>
      <c r="B4" s="8" t="s">
        <v>7</v>
      </c>
      <c r="C4" s="5" t="s">
        <v>42</v>
      </c>
      <c r="D4" s="5" t="s">
        <v>36</v>
      </c>
      <c r="E4" s="4">
        <v>187557</v>
      </c>
      <c r="F4" s="6">
        <v>12090012.609999999</v>
      </c>
      <c r="G4" s="6">
        <v>1565589.87</v>
      </c>
      <c r="H4" s="6">
        <v>7693674.8499999996</v>
      </c>
      <c r="I4" s="7">
        <f>F4-G4-H4</f>
        <v>2830747.8899999987</v>
      </c>
      <c r="J4" s="6">
        <f>G4/F4*100</f>
        <v>12.949447783909301</v>
      </c>
      <c r="K4" s="6">
        <f>H4/F4*100</f>
        <v>63.636615594894728</v>
      </c>
      <c r="L4" s="6">
        <f>I4/F4*100</f>
        <v>23.413936621195955</v>
      </c>
      <c r="M4" s="6">
        <f>K4/L4</f>
        <v>2.7178947574875707</v>
      </c>
      <c r="N4" s="6">
        <f>J4/L4</f>
        <v>0.55306580834367436</v>
      </c>
      <c r="O4" s="6">
        <f>K4/J4</f>
        <v>4.9142339238564432</v>
      </c>
    </row>
    <row r="5" spans="1:15" x14ac:dyDescent="0.25">
      <c r="A5" s="8" t="s">
        <v>26</v>
      </c>
      <c r="B5" s="8" t="s">
        <v>28</v>
      </c>
      <c r="C5" s="5" t="s">
        <v>42</v>
      </c>
      <c r="D5" s="5" t="s">
        <v>36</v>
      </c>
      <c r="E5" s="4">
        <v>187569</v>
      </c>
      <c r="F5" s="3">
        <v>11575374.98</v>
      </c>
      <c r="G5" s="3">
        <v>1406120.86</v>
      </c>
      <c r="H5" s="3">
        <v>8230674.7800000003</v>
      </c>
      <c r="I5" s="7">
        <f>F5-G5-H5</f>
        <v>1938579.3400000008</v>
      </c>
      <c r="J5" s="6">
        <f>G5/F5*100</f>
        <v>12.147518870269895</v>
      </c>
      <c r="K5" s="6">
        <f>H5/F5*100</f>
        <v>71.105038015796524</v>
      </c>
      <c r="L5" s="6">
        <f>I5/F5*100</f>
        <v>16.747443113933581</v>
      </c>
      <c r="M5" s="6">
        <f>K5/L5</f>
        <v>4.2457250060242551</v>
      </c>
      <c r="N5" s="6">
        <f>J5/L5</f>
        <v>0.72533572961733905</v>
      </c>
      <c r="O5" s="6">
        <f>K5/J5</f>
        <v>5.853461828309694</v>
      </c>
    </row>
    <row r="6" spans="1:15" x14ac:dyDescent="0.25">
      <c r="A6" s="8" t="s">
        <v>27</v>
      </c>
      <c r="B6" s="8" t="s">
        <v>3</v>
      </c>
      <c r="C6" s="5" t="s">
        <v>42</v>
      </c>
      <c r="D6" s="5" t="s">
        <v>36</v>
      </c>
      <c r="E6" s="4">
        <v>187570</v>
      </c>
      <c r="F6" s="3">
        <v>13286893.24</v>
      </c>
      <c r="G6" s="3">
        <v>1709234.32</v>
      </c>
      <c r="H6" s="3">
        <v>8823969.9700000007</v>
      </c>
      <c r="I6" s="7">
        <f>F6-G6-H6</f>
        <v>2753688.9499999993</v>
      </c>
      <c r="J6" s="6">
        <f>G6/F6*100</f>
        <v>12.864063021552507</v>
      </c>
      <c r="K6" s="6">
        <f>H6/F6*100</f>
        <v>66.411085049103619</v>
      </c>
      <c r="L6" s="6">
        <f>I6/F6*100</f>
        <v>20.724851929343863</v>
      </c>
      <c r="M6" s="6">
        <f>K6/L6</f>
        <v>3.2044178301256578</v>
      </c>
      <c r="N6" s="6">
        <f>J6/L6</f>
        <v>0.62070711363387654</v>
      </c>
      <c r="O6" s="6">
        <f>K6/J6</f>
        <v>5.1625279616430824</v>
      </c>
    </row>
    <row r="7" spans="1:15" x14ac:dyDescent="0.25">
      <c r="A7" s="8" t="s">
        <v>23</v>
      </c>
      <c r="B7" s="8" t="s">
        <v>3</v>
      </c>
      <c r="C7" s="5" t="s">
        <v>42</v>
      </c>
      <c r="D7" s="5" t="s">
        <v>5</v>
      </c>
      <c r="E7" s="4">
        <v>187552</v>
      </c>
      <c r="F7" s="6">
        <v>13377859.039999999</v>
      </c>
      <c r="G7" s="6">
        <v>2365304.77</v>
      </c>
      <c r="H7" s="6">
        <v>8285695.4800000004</v>
      </c>
      <c r="I7" s="7">
        <f>F7-G7-H7</f>
        <v>2726858.7899999991</v>
      </c>
      <c r="J7" s="6">
        <f>G7/F7*100</f>
        <v>17.680742209405132</v>
      </c>
      <c r="K7" s="6">
        <f>H7/F7*100</f>
        <v>61.935885669191514</v>
      </c>
      <c r="L7" s="6">
        <f>I7/F7*100</f>
        <v>20.383372121403362</v>
      </c>
      <c r="M7" s="6">
        <f>K7/L7</f>
        <v>3.0385495245978626</v>
      </c>
      <c r="N7" s="6">
        <f>J7/L7</f>
        <v>0.86741006856464342</v>
      </c>
      <c r="O7" s="6">
        <f>K7/J7</f>
        <v>3.503013897020975</v>
      </c>
    </row>
    <row r="8" spans="1:15" x14ac:dyDescent="0.25">
      <c r="A8" s="8" t="s">
        <v>24</v>
      </c>
      <c r="B8" s="8" t="s">
        <v>7</v>
      </c>
      <c r="C8" s="5" t="s">
        <v>42</v>
      </c>
      <c r="D8" s="5" t="s">
        <v>5</v>
      </c>
      <c r="E8" s="4">
        <v>189095</v>
      </c>
      <c r="F8" s="3">
        <v>14930946.93</v>
      </c>
      <c r="G8" s="3">
        <v>2120614.2599999998</v>
      </c>
      <c r="H8" s="3">
        <v>10028147.039999999</v>
      </c>
      <c r="I8" s="6">
        <f>F8-G8-H8</f>
        <v>2782185.6300000008</v>
      </c>
      <c r="J8" s="6">
        <f>G8/F8*100</f>
        <v>14.202811582828389</v>
      </c>
      <c r="K8" s="6">
        <f>H8/F8*100</f>
        <v>67.163503339838073</v>
      </c>
      <c r="L8" s="6">
        <f>I8/F8*100</f>
        <v>18.633685077333546</v>
      </c>
      <c r="M8" s="6">
        <f>K8/L8</f>
        <v>3.604413354690498</v>
      </c>
      <c r="N8" s="6">
        <f>J8/L8</f>
        <v>0.76221163574912099</v>
      </c>
      <c r="O8" s="6">
        <f>K8/J8</f>
        <v>4.7288878647831041</v>
      </c>
    </row>
    <row r="9" spans="1:15" x14ac:dyDescent="0.25">
      <c r="A9" s="8" t="s">
        <v>26</v>
      </c>
      <c r="B9" s="8" t="s">
        <v>3</v>
      </c>
      <c r="C9" s="5" t="s">
        <v>42</v>
      </c>
      <c r="D9" s="5" t="s">
        <v>5</v>
      </c>
      <c r="E9" s="4">
        <v>187568</v>
      </c>
      <c r="F9" s="3">
        <v>11562046.67</v>
      </c>
      <c r="G9" s="3">
        <v>1500510.18</v>
      </c>
      <c r="H9" s="3">
        <v>7287105.7599999998</v>
      </c>
      <c r="I9" s="7">
        <f>F9-G9-H9</f>
        <v>2774430.7300000004</v>
      </c>
      <c r="J9" s="6">
        <f>G9/F9*100</f>
        <v>12.977894163784759</v>
      </c>
      <c r="K9" s="6">
        <f>H9/F9*100</f>
        <v>63.026088442523118</v>
      </c>
      <c r="L9" s="6">
        <f>I9/F9*100</f>
        <v>23.996017393692121</v>
      </c>
      <c r="M9" s="6">
        <f>K9/L9</f>
        <v>2.6265228687111599</v>
      </c>
      <c r="N9" s="6">
        <f>J9/L9</f>
        <v>0.5408353374171283</v>
      </c>
      <c r="O9" s="6">
        <f>K9/J9</f>
        <v>4.8564187415242985</v>
      </c>
    </row>
    <row r="10" spans="1:15" x14ac:dyDescent="0.25">
      <c r="A10" s="8" t="s">
        <v>27</v>
      </c>
      <c r="B10" s="8" t="s">
        <v>29</v>
      </c>
      <c r="C10" s="5" t="s">
        <v>42</v>
      </c>
      <c r="D10" s="5" t="s">
        <v>5</v>
      </c>
      <c r="E10" s="4">
        <v>189139</v>
      </c>
      <c r="F10" s="3">
        <v>11413480.890000001</v>
      </c>
      <c r="G10" s="3">
        <v>1640025.78</v>
      </c>
      <c r="H10" s="3">
        <v>7878559.0199999996</v>
      </c>
      <c r="I10" s="6">
        <f>F10-G10-H10</f>
        <v>1894896.0900000017</v>
      </c>
      <c r="J10" s="6">
        <f>G10/F10*100</f>
        <v>14.369198983256018</v>
      </c>
      <c r="K10" s="6">
        <f>H10/F10*100</f>
        <v>69.028538234140754</v>
      </c>
      <c r="L10" s="6">
        <f>I10/F10*100</f>
        <v>16.602262782603226</v>
      </c>
      <c r="M10" s="6">
        <f>K10/L10</f>
        <v>4.1577789207428211</v>
      </c>
      <c r="N10" s="6">
        <f>J10/L10</f>
        <v>0.86549641885640205</v>
      </c>
      <c r="O10" s="6">
        <f>K10/J10</f>
        <v>4.8039238870988958</v>
      </c>
    </row>
    <row r="11" spans="1:15" x14ac:dyDescent="0.25">
      <c r="A11" s="8" t="s">
        <v>18</v>
      </c>
      <c r="B11" s="8" t="s">
        <v>3</v>
      </c>
      <c r="C11" s="5" t="s">
        <v>41</v>
      </c>
      <c r="D11" s="5" t="s">
        <v>36</v>
      </c>
      <c r="E11" s="4">
        <v>187527</v>
      </c>
      <c r="F11" s="6">
        <v>11768290.689999999</v>
      </c>
      <c r="G11" s="6">
        <v>1372646.8</v>
      </c>
      <c r="H11" s="6">
        <v>9394656.3499999996</v>
      </c>
      <c r="I11" s="7">
        <f>F11-G11-H11</f>
        <v>1000987.5399999991</v>
      </c>
      <c r="J11" s="6">
        <f>G11/F11*100</f>
        <v>11.66394369546288</v>
      </c>
      <c r="K11" s="6">
        <f>H11/F11*100</f>
        <v>79.83025400607265</v>
      </c>
      <c r="L11" s="6">
        <f>I11/F11*100</f>
        <v>8.5058022984644612</v>
      </c>
      <c r="M11" s="6">
        <f>K11/L11</f>
        <v>9.3853879040292618</v>
      </c>
      <c r="N11" s="6">
        <f>J11/L11</f>
        <v>1.3712925937120068</v>
      </c>
      <c r="O11" s="6">
        <f>K11/J11</f>
        <v>6.844190617717536</v>
      </c>
    </row>
    <row r="12" spans="1:15" x14ac:dyDescent="0.25">
      <c r="A12" s="8" t="s">
        <v>19</v>
      </c>
      <c r="B12" s="8" t="s">
        <v>37</v>
      </c>
      <c r="C12" s="5" t="s">
        <v>41</v>
      </c>
      <c r="D12" s="5" t="s">
        <v>36</v>
      </c>
      <c r="E12" s="4">
        <v>187538</v>
      </c>
      <c r="F12" s="6">
        <v>13754832.93</v>
      </c>
      <c r="G12" s="6">
        <v>1597948.92</v>
      </c>
      <c r="H12" s="6">
        <v>9144186.8599999994</v>
      </c>
      <c r="I12" s="7">
        <f>F12-G12-H12</f>
        <v>3012697.1500000004</v>
      </c>
      <c r="J12" s="6">
        <f>G12/F12*100</f>
        <v>11.61736335244604</v>
      </c>
      <c r="K12" s="6">
        <f>H12/F12*100</f>
        <v>66.47981045306669</v>
      </c>
      <c r="L12" s="6">
        <f>I12/F12*100</f>
        <v>21.902826194487268</v>
      </c>
      <c r="M12" s="6">
        <f>K12/L12</f>
        <v>3.035216088679872</v>
      </c>
      <c r="N12" s="6">
        <f>J12/L12</f>
        <v>0.53040476371811862</v>
      </c>
      <c r="O12" s="6">
        <f>K12/J12</f>
        <v>5.722452542475513</v>
      </c>
    </row>
    <row r="13" spans="1:15" x14ac:dyDescent="0.25">
      <c r="A13" s="8" t="s">
        <v>20</v>
      </c>
      <c r="B13" s="8" t="s">
        <v>12</v>
      </c>
      <c r="C13" s="5" t="s">
        <v>41</v>
      </c>
      <c r="D13" s="5" t="s">
        <v>36</v>
      </c>
      <c r="E13" s="4">
        <v>189081</v>
      </c>
      <c r="F13" s="3">
        <v>14281638.15</v>
      </c>
      <c r="G13" s="3">
        <v>1345023.41</v>
      </c>
      <c r="H13" s="3">
        <v>10786855.449999999</v>
      </c>
      <c r="I13" s="6">
        <f>F13-G13-H13</f>
        <v>2149759.290000001</v>
      </c>
      <c r="J13" s="6">
        <f>G13/F13*100</f>
        <v>9.4178510607342343</v>
      </c>
      <c r="K13" s="6">
        <f>H13/F13*100</f>
        <v>75.529538955585423</v>
      </c>
      <c r="L13" s="6">
        <f>I13/F13*100</f>
        <v>15.052609983680346</v>
      </c>
      <c r="M13" s="6">
        <f>K13/L13</f>
        <v>5.0177038425543881</v>
      </c>
      <c r="N13" s="6">
        <f>J13/L13</f>
        <v>0.62566233171156538</v>
      </c>
      <c r="O13" s="6">
        <f>K13/J13</f>
        <v>8.019827290589685</v>
      </c>
    </row>
    <row r="14" spans="1:15" x14ac:dyDescent="0.25">
      <c r="A14" s="8" t="s">
        <v>22</v>
      </c>
      <c r="B14" s="8" t="s">
        <v>37</v>
      </c>
      <c r="C14" s="5" t="s">
        <v>41</v>
      </c>
      <c r="D14" s="5" t="s">
        <v>36</v>
      </c>
      <c r="E14" s="4">
        <v>189119</v>
      </c>
      <c r="F14" s="3">
        <v>15228738.83</v>
      </c>
      <c r="G14" s="3">
        <v>1887221.13</v>
      </c>
      <c r="H14" s="3">
        <v>9685137.1600000001</v>
      </c>
      <c r="I14" s="6">
        <f>F14-G14-H14</f>
        <v>3656380.5399999991</v>
      </c>
      <c r="J14" s="6">
        <f>G14/F14*100</f>
        <v>12.392497836276833</v>
      </c>
      <c r="K14" s="6">
        <f>H14/F14*100</f>
        <v>63.59776254695938</v>
      </c>
      <c r="L14" s="6">
        <f>I14/F14*100</f>
        <v>24.009739616763781</v>
      </c>
      <c r="M14" s="6">
        <f>K14/L14</f>
        <v>2.6488318308356389</v>
      </c>
      <c r="N14" s="6">
        <f>J14/L14</f>
        <v>0.51614461606340356</v>
      </c>
      <c r="O14" s="6">
        <f>K14/J14</f>
        <v>5.1319567198783966</v>
      </c>
    </row>
    <row r="15" spans="1:15" x14ac:dyDescent="0.25">
      <c r="A15" s="8" t="s">
        <v>18</v>
      </c>
      <c r="B15" s="8" t="s">
        <v>7</v>
      </c>
      <c r="C15" s="5" t="s">
        <v>41</v>
      </c>
      <c r="D15" s="5" t="s">
        <v>5</v>
      </c>
      <c r="E15" s="4">
        <v>187528</v>
      </c>
      <c r="F15" s="6">
        <v>13484226.630000001</v>
      </c>
      <c r="G15" s="6">
        <v>1719533.44</v>
      </c>
      <c r="H15" s="6">
        <v>9027596.3800000008</v>
      </c>
      <c r="I15" s="7">
        <f>F15-G15-H15</f>
        <v>2737096.8100000005</v>
      </c>
      <c r="J15" s="6">
        <f>G15/F15*100</f>
        <v>12.752184364614166</v>
      </c>
      <c r="K15" s="6">
        <f>H15/F15*100</f>
        <v>66.949307718658531</v>
      </c>
      <c r="L15" s="6">
        <f>I15/F15*100</f>
        <v>20.298507916727296</v>
      </c>
      <c r="M15" s="6">
        <f>K15/L15</f>
        <v>3.2982378800112659</v>
      </c>
      <c r="N15" s="6">
        <f>J15/L15</f>
        <v>0.62823259802783504</v>
      </c>
      <c r="O15" s="6">
        <f>K15/J15</f>
        <v>5.2500266467629739</v>
      </c>
    </row>
    <row r="16" spans="1:15" x14ac:dyDescent="0.25">
      <c r="A16" s="8" t="s">
        <v>19</v>
      </c>
      <c r="B16" s="8" t="s">
        <v>3</v>
      </c>
      <c r="C16" s="5" t="s">
        <v>41</v>
      </c>
      <c r="D16" s="5" t="s">
        <v>5</v>
      </c>
      <c r="E16" s="4">
        <v>187537</v>
      </c>
      <c r="F16" s="6">
        <v>15204519.619999999</v>
      </c>
      <c r="G16" s="6">
        <v>1990348.85</v>
      </c>
      <c r="H16" s="6">
        <v>7510980.1299999999</v>
      </c>
      <c r="I16" s="7">
        <f>F16-G16-H16</f>
        <v>5703190.6399999997</v>
      </c>
      <c r="J16" s="6">
        <f>G16/F16*100</f>
        <v>13.090507952529448</v>
      </c>
      <c r="K16" s="6">
        <f>H16/F16*100</f>
        <v>49.399654298318438</v>
      </c>
      <c r="L16" s="6">
        <f>I16/F16*100</f>
        <v>37.509837749152112</v>
      </c>
      <c r="M16" s="6">
        <f>K16/L16</f>
        <v>1.3169786184808301</v>
      </c>
      <c r="N16" s="6">
        <f>J16/L16</f>
        <v>0.34898865839070048</v>
      </c>
      <c r="O16" s="6">
        <f>K16/J16</f>
        <v>3.7737003390134345</v>
      </c>
    </row>
    <row r="17" spans="1:15" x14ac:dyDescent="0.25">
      <c r="A17" s="8" t="s">
        <v>20</v>
      </c>
      <c r="B17" s="8" t="s">
        <v>3</v>
      </c>
      <c r="C17" s="5" t="s">
        <v>41</v>
      </c>
      <c r="D17" s="5" t="s">
        <v>5</v>
      </c>
      <c r="E17" s="4">
        <v>187547</v>
      </c>
      <c r="F17" s="6">
        <v>13584165.23</v>
      </c>
      <c r="G17" s="6">
        <v>2028534.94</v>
      </c>
      <c r="H17" s="6">
        <v>9310358.4499999993</v>
      </c>
      <c r="I17" s="7">
        <f>F17-G17-H17</f>
        <v>2245271.8400000017</v>
      </c>
      <c r="J17" s="6">
        <f>G17/F17*100</f>
        <v>14.933084997523988</v>
      </c>
      <c r="K17" s="6">
        <f>H17/F17*100</f>
        <v>68.538318640577955</v>
      </c>
      <c r="L17" s="6">
        <f>I17/F17*100</f>
        <v>16.528596361898064</v>
      </c>
      <c r="M17" s="6">
        <f>K17/L17</f>
        <v>4.1466508794765771</v>
      </c>
      <c r="N17" s="6">
        <f>J17/L17</f>
        <v>0.90346963956043658</v>
      </c>
      <c r="O17" s="6">
        <f>K17/J17</f>
        <v>4.5896958767690732</v>
      </c>
    </row>
    <row r="18" spans="1:15" x14ac:dyDescent="0.25">
      <c r="A18" s="8" t="s">
        <v>21</v>
      </c>
      <c r="B18" s="8" t="s">
        <v>16</v>
      </c>
      <c r="C18" s="5" t="s">
        <v>41</v>
      </c>
      <c r="D18" s="5" t="s">
        <v>5</v>
      </c>
      <c r="E18" s="4">
        <v>189087</v>
      </c>
      <c r="F18" s="3">
        <v>14136869.57</v>
      </c>
      <c r="G18" s="3">
        <v>2085762.23</v>
      </c>
      <c r="H18" s="3">
        <v>9101415.5999999996</v>
      </c>
      <c r="I18" s="6">
        <f>F18-G18-H18</f>
        <v>2949691.74</v>
      </c>
      <c r="J18" s="6">
        <f>G18/F18*100</f>
        <v>14.754060081492284</v>
      </c>
      <c r="K18" s="6">
        <f>H18/F18*100</f>
        <v>64.380700090168546</v>
      </c>
      <c r="L18" s="6">
        <f>I18/F18*100</f>
        <v>20.86523982833917</v>
      </c>
      <c r="M18" s="6">
        <f>K18/L18</f>
        <v>3.0855480512007665</v>
      </c>
      <c r="N18" s="6">
        <f>J18/L18</f>
        <v>0.70711193366938052</v>
      </c>
      <c r="O18" s="6">
        <f>K18/J18</f>
        <v>4.3635921051269593</v>
      </c>
    </row>
    <row r="19" spans="1:15" x14ac:dyDescent="0.25">
      <c r="A19" s="8" t="s">
        <v>22</v>
      </c>
      <c r="B19" s="8" t="s">
        <v>3</v>
      </c>
      <c r="C19" s="5" t="s">
        <v>41</v>
      </c>
      <c r="D19" s="5" t="s">
        <v>5</v>
      </c>
      <c r="E19" s="4">
        <v>187562</v>
      </c>
      <c r="F19" s="6">
        <v>13918645.73</v>
      </c>
      <c r="G19" s="6">
        <v>2011157.31</v>
      </c>
      <c r="H19" s="6">
        <v>9460436.7400000002</v>
      </c>
      <c r="I19" s="7">
        <f>F19-G19-H19</f>
        <v>2447051.6799999997</v>
      </c>
      <c r="J19" s="6">
        <f>G19/F19*100</f>
        <v>14.449374953665123</v>
      </c>
      <c r="K19" s="6">
        <f>H19/F19*100</f>
        <v>67.969520336372554</v>
      </c>
      <c r="L19" s="6">
        <f>I19/F19*100</f>
        <v>17.581104709962322</v>
      </c>
      <c r="M19" s="6">
        <f>K19/L19</f>
        <v>3.8660551460032924</v>
      </c>
      <c r="N19" s="6">
        <f>J19/L19</f>
        <v>0.82186956917885789</v>
      </c>
      <c r="O19" s="6">
        <f>K19/J19</f>
        <v>4.7039765079341302</v>
      </c>
    </row>
    <row r="20" spans="1:15" x14ac:dyDescent="0.25">
      <c r="A20" s="8" t="s">
        <v>11</v>
      </c>
      <c r="B20" s="8" t="s">
        <v>37</v>
      </c>
      <c r="C20" s="5" t="s">
        <v>40</v>
      </c>
      <c r="D20" s="5" t="s">
        <v>36</v>
      </c>
      <c r="E20" s="4">
        <v>189035</v>
      </c>
      <c r="F20" s="6">
        <v>11850205.07</v>
      </c>
      <c r="G20" s="6">
        <v>2252146.66</v>
      </c>
      <c r="H20" s="6">
        <v>7298655.4199999999</v>
      </c>
      <c r="I20" s="6">
        <f>F20-G20-H20</f>
        <v>2299402.9900000002</v>
      </c>
      <c r="J20" s="6">
        <f>G20/F20*100</f>
        <v>19.005128153448911</v>
      </c>
      <c r="K20" s="6">
        <f>H20/F20*100</f>
        <v>61.590962999258878</v>
      </c>
      <c r="L20" s="6">
        <f>I20/F20*100</f>
        <v>19.403908847292211</v>
      </c>
      <c r="M20" s="6">
        <f>K20/L20</f>
        <v>3.1741523568254553</v>
      </c>
      <c r="N20" s="6">
        <f>J20/L20</f>
        <v>0.97944843500442702</v>
      </c>
      <c r="O20" s="6">
        <f>K20/J20</f>
        <v>3.240754942664346</v>
      </c>
    </row>
    <row r="21" spans="1:15" x14ac:dyDescent="0.25">
      <c r="A21" s="8" t="s">
        <v>13</v>
      </c>
      <c r="B21" s="8" t="s">
        <v>7</v>
      </c>
      <c r="C21" s="5" t="s">
        <v>40</v>
      </c>
      <c r="D21" s="5" t="s">
        <v>36</v>
      </c>
      <c r="E21" s="4">
        <v>187540</v>
      </c>
      <c r="F21" s="6">
        <v>12482208.16</v>
      </c>
      <c r="G21" s="3">
        <v>1967106.42</v>
      </c>
      <c r="H21" s="6">
        <v>8552289.4000000004</v>
      </c>
      <c r="I21" s="7">
        <f>F21-G21-H21</f>
        <v>1962812.3399999999</v>
      </c>
      <c r="J21" s="6">
        <f>G21/F21*100</f>
        <v>15.759282290321938</v>
      </c>
      <c r="K21" s="6">
        <f>H21/F21*100</f>
        <v>68.515837024784886</v>
      </c>
      <c r="L21" s="6">
        <f>I21/F21*100</f>
        <v>15.724880684893176</v>
      </c>
      <c r="M21" s="6">
        <f>K21/L21</f>
        <v>4.3571610111234582</v>
      </c>
      <c r="N21" s="6">
        <f>J21/L21</f>
        <v>1.0021877180576519</v>
      </c>
      <c r="O21" s="6">
        <f>K21/J21</f>
        <v>4.3476495796297598</v>
      </c>
    </row>
    <row r="22" spans="1:15" x14ac:dyDescent="0.25">
      <c r="A22" s="8" t="s">
        <v>14</v>
      </c>
      <c r="B22" s="8" t="s">
        <v>7</v>
      </c>
      <c r="C22" s="5" t="s">
        <v>40</v>
      </c>
      <c r="D22" s="5" t="s">
        <v>36</v>
      </c>
      <c r="E22" s="4">
        <v>187551</v>
      </c>
      <c r="F22" s="6">
        <v>15149368.050000001</v>
      </c>
      <c r="G22" s="6">
        <v>2747878.87</v>
      </c>
      <c r="H22" s="6">
        <v>9022114.5999999996</v>
      </c>
      <c r="I22" s="7">
        <f>F22-G22-H22</f>
        <v>3379374.58</v>
      </c>
      <c r="J22" s="6">
        <f>G22/F22*100</f>
        <v>18.138570935307101</v>
      </c>
      <c r="K22" s="6">
        <f>H22/F22*100</f>
        <v>59.55439573599903</v>
      </c>
      <c r="L22" s="6">
        <f>I22/F22*100</f>
        <v>22.307033328693866</v>
      </c>
      <c r="M22" s="6">
        <f>K22/L22</f>
        <v>2.669758674695363</v>
      </c>
      <c r="N22" s="6">
        <f>J22/L22</f>
        <v>0.81313237255871174</v>
      </c>
      <c r="O22" s="6">
        <f>K22/J22</f>
        <v>3.283301421506982</v>
      </c>
    </row>
    <row r="23" spans="1:15" x14ac:dyDescent="0.25">
      <c r="A23" s="8" t="s">
        <v>15</v>
      </c>
      <c r="B23" s="8" t="s">
        <v>3</v>
      </c>
      <c r="C23" s="5" t="s">
        <v>40</v>
      </c>
      <c r="D23" s="5" t="s">
        <v>36</v>
      </c>
      <c r="E23" s="4">
        <v>187564</v>
      </c>
      <c r="F23" s="3">
        <v>10935027.23</v>
      </c>
      <c r="G23" s="3">
        <v>1222218.1499999999</v>
      </c>
      <c r="H23" s="3">
        <v>8297018.9500000002</v>
      </c>
      <c r="I23" s="6">
        <f>F23-G23-H23</f>
        <v>1415790.13</v>
      </c>
      <c r="J23" s="6">
        <f>G23/F23*100</f>
        <v>11.177092880453667</v>
      </c>
      <c r="K23" s="6">
        <f>H23/F23*100</f>
        <v>75.875613068775138</v>
      </c>
      <c r="L23" s="6">
        <f>I23/F23*100</f>
        <v>12.947294050771191</v>
      </c>
      <c r="M23" s="6">
        <f>K23/L23</f>
        <v>5.8603452405760175</v>
      </c>
      <c r="N23" s="6">
        <f>J23/L23</f>
        <v>0.86327636003508523</v>
      </c>
      <c r="O23" s="6">
        <f>K23/J23</f>
        <v>6.7884926680232995</v>
      </c>
    </row>
    <row r="24" spans="1:15" x14ac:dyDescent="0.25">
      <c r="A24" s="8" t="s">
        <v>15</v>
      </c>
      <c r="B24" s="8" t="s">
        <v>7</v>
      </c>
      <c r="C24" s="5" t="s">
        <v>40</v>
      </c>
      <c r="D24" s="5" t="s">
        <v>36</v>
      </c>
      <c r="E24" s="4">
        <v>189122</v>
      </c>
      <c r="F24" s="3">
        <v>10935027.23</v>
      </c>
      <c r="G24" s="3">
        <v>1222218.1499999999</v>
      </c>
      <c r="H24" s="3">
        <v>8297018.9500000002</v>
      </c>
      <c r="I24" s="6">
        <f>F24-G24-H24</f>
        <v>1415790.13</v>
      </c>
      <c r="J24" s="6">
        <f>G24/F24*100</f>
        <v>11.177092880453667</v>
      </c>
      <c r="K24" s="6">
        <f>H24/F24*100</f>
        <v>75.875613068775138</v>
      </c>
      <c r="L24" s="6">
        <f>I24/F24*100</f>
        <v>12.947294050771191</v>
      </c>
      <c r="M24" s="6">
        <f>K24/L24</f>
        <v>5.8603452405760175</v>
      </c>
      <c r="N24" s="6">
        <f>J24/L24</f>
        <v>0.86327636003508523</v>
      </c>
      <c r="O24" s="6">
        <f>K24/J24</f>
        <v>6.7884926680232995</v>
      </c>
    </row>
    <row r="25" spans="1:15" x14ac:dyDescent="0.25">
      <c r="A25" s="8" t="s">
        <v>17</v>
      </c>
      <c r="B25" s="8" t="s">
        <v>3</v>
      </c>
      <c r="C25" s="5" t="s">
        <v>40</v>
      </c>
      <c r="D25" s="5" t="s">
        <v>36</v>
      </c>
      <c r="E25" s="4">
        <v>187566</v>
      </c>
      <c r="F25" s="6">
        <v>13064639.460000001</v>
      </c>
      <c r="G25" s="6">
        <v>1856886.96</v>
      </c>
      <c r="H25" s="6">
        <v>7698957.0999999996</v>
      </c>
      <c r="I25" s="7">
        <f>F25-G25-H25</f>
        <v>3508795.4000000004</v>
      </c>
      <c r="J25" s="6">
        <f>G25/F25*100</f>
        <v>14.213074656099234</v>
      </c>
      <c r="K25" s="6">
        <f>H25/F25*100</f>
        <v>58.929732608174092</v>
      </c>
      <c r="L25" s="6">
        <f>I25/F25*100</f>
        <v>26.85719273572667</v>
      </c>
      <c r="M25" s="6">
        <f>K25/L25</f>
        <v>2.194188096575822</v>
      </c>
      <c r="N25" s="6">
        <f>J25/L25</f>
        <v>0.52920924371936873</v>
      </c>
      <c r="O25" s="6">
        <f>K25/J25</f>
        <v>4.1461635876854883</v>
      </c>
    </row>
    <row r="26" spans="1:15" x14ac:dyDescent="0.25">
      <c r="A26" s="8" t="s">
        <v>11</v>
      </c>
      <c r="B26" s="8" t="s">
        <v>12</v>
      </c>
      <c r="C26" s="5" t="s">
        <v>40</v>
      </c>
      <c r="D26" s="5" t="s">
        <v>5</v>
      </c>
      <c r="E26" s="4">
        <v>189034</v>
      </c>
      <c r="F26" s="6">
        <v>12980016.800000001</v>
      </c>
      <c r="G26" s="6">
        <v>2581829.56</v>
      </c>
      <c r="H26" s="6">
        <v>7775932.9199999999</v>
      </c>
      <c r="I26" s="6">
        <f>F26-G26-H26</f>
        <v>2622254.3200000003</v>
      </c>
      <c r="J26" s="6">
        <f>G26/F26*100</f>
        <v>19.890802914831358</v>
      </c>
      <c r="K26" s="6">
        <f>H26/F26*100</f>
        <v>59.906955744464049</v>
      </c>
      <c r="L26" s="6">
        <f>I26/F26*100</f>
        <v>20.202241340704582</v>
      </c>
      <c r="M26" s="6">
        <f>K26/L26</f>
        <v>2.965361849418175</v>
      </c>
      <c r="N26" s="6">
        <f>J26/L26</f>
        <v>0.98458396666880121</v>
      </c>
      <c r="O26" s="6">
        <f>K26/J26</f>
        <v>3.0117917311319338</v>
      </c>
    </row>
    <row r="27" spans="1:15" x14ac:dyDescent="0.25">
      <c r="A27" s="8" t="s">
        <v>14</v>
      </c>
      <c r="B27" s="8" t="s">
        <v>3</v>
      </c>
      <c r="C27" s="5" t="s">
        <v>40</v>
      </c>
      <c r="D27" s="5" t="s">
        <v>5</v>
      </c>
      <c r="E27" s="4">
        <v>187550</v>
      </c>
      <c r="F27" s="10">
        <v>18161980.969999999</v>
      </c>
      <c r="G27" s="10">
        <v>3064326.25</v>
      </c>
      <c r="H27" s="9">
        <v>9406129.2300000004</v>
      </c>
      <c r="I27" s="7">
        <f>F27-G27-H27</f>
        <v>5691525.4899999984</v>
      </c>
      <c r="J27" s="6">
        <f>G27/F27*100</f>
        <v>16.872202735272442</v>
      </c>
      <c r="K27" s="6">
        <f>H27/F27*100</f>
        <v>51.790216307004542</v>
      </c>
      <c r="L27" s="6">
        <f>I27/F27*100</f>
        <v>31.33758095772302</v>
      </c>
      <c r="M27" s="6">
        <f>K27/L27</f>
        <v>1.6526552058014246</v>
      </c>
      <c r="N27" s="6">
        <f>J27/L27</f>
        <v>0.53840156832891584</v>
      </c>
      <c r="O27" s="6">
        <f>K27/J27</f>
        <v>3.0695586770501349</v>
      </c>
    </row>
    <row r="28" spans="1:15" x14ac:dyDescent="0.25">
      <c r="A28" s="8" t="s">
        <v>15</v>
      </c>
      <c r="B28" s="8" t="s">
        <v>16</v>
      </c>
      <c r="C28" s="5" t="s">
        <v>40</v>
      </c>
      <c r="D28" s="5" t="s">
        <v>5</v>
      </c>
      <c r="E28" s="4">
        <v>187565</v>
      </c>
      <c r="F28" s="6">
        <v>10996111.060000001</v>
      </c>
      <c r="G28" s="6">
        <v>1503292.7</v>
      </c>
      <c r="H28" s="6">
        <v>8269407.5300000003</v>
      </c>
      <c r="I28" s="7">
        <f>F28-G28-H28</f>
        <v>1223410.830000001</v>
      </c>
      <c r="J28" s="6">
        <f>G28/F28*100</f>
        <v>13.671130564226949</v>
      </c>
      <c r="K28" s="6">
        <f>H28/F28*100</f>
        <v>75.203019366375884</v>
      </c>
      <c r="L28" s="6">
        <f>I28/F28*100</f>
        <v>11.125850069397179</v>
      </c>
      <c r="M28" s="6">
        <f>K28/L28</f>
        <v>6.7593054820350043</v>
      </c>
      <c r="N28" s="6">
        <f>J28/L28</f>
        <v>1.2287717773431832</v>
      </c>
      <c r="O28" s="6">
        <f>K28/J28</f>
        <v>5.5008632251057961</v>
      </c>
    </row>
    <row r="29" spans="1:15" x14ac:dyDescent="0.25">
      <c r="A29" s="8" t="s">
        <v>30</v>
      </c>
      <c r="B29" s="8" t="s">
        <v>7</v>
      </c>
      <c r="C29" s="5" t="s">
        <v>43</v>
      </c>
      <c r="D29" s="5" t="s">
        <v>36</v>
      </c>
      <c r="E29" s="4">
        <v>187536</v>
      </c>
      <c r="F29" s="6">
        <v>14885599.92</v>
      </c>
      <c r="G29" s="6">
        <v>2109295.67</v>
      </c>
      <c r="H29" s="6">
        <v>9099626.4000000004</v>
      </c>
      <c r="I29" s="7">
        <f>F29-G29-H29</f>
        <v>3676677.8499999996</v>
      </c>
      <c r="J29" s="6">
        <f>G29/F29*100</f>
        <v>14.170041391250827</v>
      </c>
      <c r="K29" s="6">
        <f>H29/F29*100</f>
        <v>61.130397490892662</v>
      </c>
      <c r="L29" s="6">
        <f>I29/F29*100</f>
        <v>24.699561117856508</v>
      </c>
      <c r="M29" s="6">
        <f>K29/L29</f>
        <v>2.4749588544995862</v>
      </c>
      <c r="N29" s="6">
        <f>J29/L29</f>
        <v>0.57369608000875039</v>
      </c>
      <c r="O29" s="6">
        <f>K29/J29</f>
        <v>4.3140592044167994</v>
      </c>
    </row>
    <row r="30" spans="1:15" x14ac:dyDescent="0.25">
      <c r="A30" s="8" t="s">
        <v>31</v>
      </c>
      <c r="B30" s="8" t="s">
        <v>3</v>
      </c>
      <c r="C30" s="5" t="s">
        <v>43</v>
      </c>
      <c r="D30" s="5" t="s">
        <v>36</v>
      </c>
      <c r="E30" s="4">
        <v>187541</v>
      </c>
      <c r="F30" s="6">
        <v>15536739.630000001</v>
      </c>
      <c r="G30" s="6">
        <v>2234247.16</v>
      </c>
      <c r="H30" s="6">
        <v>9145587.9100000001</v>
      </c>
      <c r="I30" s="7">
        <f>F30-G30-H30</f>
        <v>4156904.5600000005</v>
      </c>
      <c r="J30" s="6">
        <f>G30/F30*100</f>
        <v>14.380411934598406</v>
      </c>
      <c r="K30" s="6">
        <f>H30/F30*100</f>
        <v>58.864267071456354</v>
      </c>
      <c r="L30" s="6">
        <f>I30/F30*100</f>
        <v>26.75532099394524</v>
      </c>
      <c r="M30" s="6">
        <f>K30/L30</f>
        <v>2.200095714971142</v>
      </c>
      <c r="N30" s="6">
        <f>J30/L30</f>
        <v>0.53747857997490334</v>
      </c>
      <c r="O30" s="6">
        <f>K30/J30</f>
        <v>4.0933644557032798</v>
      </c>
    </row>
    <row r="31" spans="1:15" x14ac:dyDescent="0.25">
      <c r="A31" s="8" t="s">
        <v>32</v>
      </c>
      <c r="B31" s="8" t="s">
        <v>3</v>
      </c>
      <c r="C31" s="5" t="s">
        <v>43</v>
      </c>
      <c r="D31" s="5" t="s">
        <v>36</v>
      </c>
      <c r="E31" s="4">
        <v>187545</v>
      </c>
      <c r="F31" s="6">
        <v>14166575.66</v>
      </c>
      <c r="G31" s="6">
        <v>2000356.19</v>
      </c>
      <c r="H31" s="6">
        <v>9426568.4700000007</v>
      </c>
      <c r="I31" s="7">
        <f>F31-G31-H31</f>
        <v>2739651</v>
      </c>
      <c r="J31" s="6">
        <f>G31/F31*100</f>
        <v>14.120252049675639</v>
      </c>
      <c r="K31" s="6">
        <f>H31/F31*100</f>
        <v>66.540910776457892</v>
      </c>
      <c r="L31" s="6">
        <f>I31/F31*100</f>
        <v>19.338837173866473</v>
      </c>
      <c r="M31" s="6">
        <f>K31/L31</f>
        <v>3.4407917176311882</v>
      </c>
      <c r="N31" s="6">
        <f>J31/L31</f>
        <v>0.7301500045078736</v>
      </c>
      <c r="O31" s="6">
        <f>K31/J31</f>
        <v>4.7124449721126913</v>
      </c>
    </row>
    <row r="32" spans="1:15" x14ac:dyDescent="0.25">
      <c r="A32" s="8" t="s">
        <v>34</v>
      </c>
      <c r="B32" s="8" t="s">
        <v>12</v>
      </c>
      <c r="C32" s="5" t="s">
        <v>43</v>
      </c>
      <c r="D32" s="5" t="s">
        <v>36</v>
      </c>
      <c r="E32" s="4">
        <v>187575</v>
      </c>
      <c r="F32" s="3">
        <v>12352543.49</v>
      </c>
      <c r="G32" s="6">
        <v>1562664.3199999998</v>
      </c>
      <c r="H32" s="3">
        <v>8147222.3899999997</v>
      </c>
      <c r="I32" s="6">
        <f>F32-G32-H32</f>
        <v>2642656.7800000003</v>
      </c>
      <c r="J32" s="6">
        <f>G32/F32*100</f>
        <v>12.650547000826629</v>
      </c>
      <c r="K32" s="6">
        <f>H32/F32*100</f>
        <v>65.955828421859692</v>
      </c>
      <c r="L32" s="6">
        <f>I32/F32*100</f>
        <v>21.393624577313673</v>
      </c>
      <c r="M32" s="6">
        <f>K32/L32</f>
        <v>3.0829665250740579</v>
      </c>
      <c r="N32" s="6">
        <f>J32/L32</f>
        <v>0.59132322132274773</v>
      </c>
      <c r="O32" s="6">
        <f>K32/J32</f>
        <v>5.2136740346128843</v>
      </c>
    </row>
    <row r="33" spans="1:15" x14ac:dyDescent="0.25">
      <c r="A33" s="8" t="s">
        <v>35</v>
      </c>
      <c r="B33" s="8" t="s">
        <v>3</v>
      </c>
      <c r="C33" s="5" t="s">
        <v>43</v>
      </c>
      <c r="D33" s="5" t="s">
        <v>36</v>
      </c>
      <c r="E33" s="4">
        <v>187576</v>
      </c>
      <c r="F33" s="3">
        <v>12899294.300000001</v>
      </c>
      <c r="G33" s="3">
        <v>1517057.35</v>
      </c>
      <c r="H33" s="3">
        <v>8814671.5600000005</v>
      </c>
      <c r="I33" s="7">
        <f>F33-G33-H33</f>
        <v>2567565.3900000006</v>
      </c>
      <c r="J33" s="6">
        <f>G33/F33*100</f>
        <v>11.760777874491939</v>
      </c>
      <c r="K33" s="6">
        <f>H33/F33*100</f>
        <v>68.334525556177127</v>
      </c>
      <c r="L33" s="6">
        <f>I33/F33*100</f>
        <v>19.90469656933093</v>
      </c>
      <c r="M33" s="6">
        <f>K33/L33</f>
        <v>3.4330855191968443</v>
      </c>
      <c r="N33" s="6">
        <f>J33/L33</f>
        <v>0.59085441636989811</v>
      </c>
      <c r="O33" s="6">
        <f>K33/J33</f>
        <v>5.8103746440436153</v>
      </c>
    </row>
    <row r="34" spans="1:15" x14ac:dyDescent="0.25">
      <c r="A34" s="8" t="s">
        <v>30</v>
      </c>
      <c r="B34" s="8" t="s">
        <v>3</v>
      </c>
      <c r="C34" s="5" t="s">
        <v>43</v>
      </c>
      <c r="D34" s="5" t="s">
        <v>5</v>
      </c>
      <c r="E34" s="4">
        <v>187535</v>
      </c>
      <c r="F34" s="3">
        <v>16603427.82</v>
      </c>
      <c r="G34" s="3">
        <v>2076219.44</v>
      </c>
      <c r="H34" s="3">
        <v>9390084.4700000007</v>
      </c>
      <c r="I34" s="6">
        <f>F34-G34-H34</f>
        <v>5137123.91</v>
      </c>
      <c r="J34" s="6">
        <f>G34/F34*100</f>
        <v>12.504763850625153</v>
      </c>
      <c r="K34" s="6">
        <f>H34/F34*100</f>
        <v>56.555095560983993</v>
      </c>
      <c r="L34" s="6">
        <f>I34/F34*100</f>
        <v>30.940140588390864</v>
      </c>
      <c r="M34" s="6">
        <f>K34/L34</f>
        <v>1.8278874783847681</v>
      </c>
      <c r="N34" s="6">
        <f>J34/L34</f>
        <v>0.40415989109361383</v>
      </c>
      <c r="O34" s="6">
        <f>K34/J34</f>
        <v>4.5226840135934774</v>
      </c>
    </row>
    <row r="35" spans="1:15" x14ac:dyDescent="0.25">
      <c r="A35" s="8" t="s">
        <v>31</v>
      </c>
      <c r="B35" s="8" t="s">
        <v>28</v>
      </c>
      <c r="C35" s="5" t="s">
        <v>43</v>
      </c>
      <c r="D35" s="5" t="s">
        <v>5</v>
      </c>
      <c r="E35" s="4">
        <v>189066</v>
      </c>
      <c r="F35" s="3">
        <v>16691211.859999999</v>
      </c>
      <c r="G35" s="3">
        <v>2137682.35</v>
      </c>
      <c r="H35" s="3">
        <v>10688293.109999999</v>
      </c>
      <c r="I35" s="6">
        <f>F35-G35-H35</f>
        <v>3865236.4000000004</v>
      </c>
      <c r="J35" s="6">
        <f>G35/F35*100</f>
        <v>12.807232739780227</v>
      </c>
      <c r="K35" s="6">
        <f>H35/F35*100</f>
        <v>64.035452905694527</v>
      </c>
      <c r="L35" s="6">
        <f>I35/F35*100</f>
        <v>23.157314354525248</v>
      </c>
      <c r="M35" s="6">
        <f>K35/L35</f>
        <v>2.7652365868229944</v>
      </c>
      <c r="N35" s="6">
        <f>J35/L35</f>
        <v>0.55305345618705237</v>
      </c>
      <c r="O35" s="6">
        <f>K35/J35</f>
        <v>4.999944500641079</v>
      </c>
    </row>
    <row r="36" spans="1:15" x14ac:dyDescent="0.25">
      <c r="A36" s="8" t="s">
        <v>32</v>
      </c>
      <c r="B36" s="8" t="s">
        <v>7</v>
      </c>
      <c r="C36" s="5" t="s">
        <v>43</v>
      </c>
      <c r="D36" s="5" t="s">
        <v>5</v>
      </c>
      <c r="E36" s="4">
        <v>187546</v>
      </c>
      <c r="F36" s="6">
        <v>14237057.65</v>
      </c>
      <c r="G36" s="6">
        <v>2691245.64</v>
      </c>
      <c r="H36" s="6">
        <v>9164004.6799999997</v>
      </c>
      <c r="I36" s="7">
        <f>F36-G36-H36</f>
        <v>2381807.33</v>
      </c>
      <c r="J36" s="6">
        <f>G36/F36*100</f>
        <v>18.903102776998306</v>
      </c>
      <c r="K36" s="6">
        <f>H36/F36*100</f>
        <v>64.367265380849247</v>
      </c>
      <c r="L36" s="6">
        <f>I36/F36*100</f>
        <v>16.72963184215244</v>
      </c>
      <c r="M36" s="6">
        <f>K36/L36</f>
        <v>3.8475004105390842</v>
      </c>
      <c r="N36" s="6">
        <f>J36/L36</f>
        <v>1.129917439627663</v>
      </c>
      <c r="O36" s="6">
        <f>K36/J36</f>
        <v>3.4051164055021004</v>
      </c>
    </row>
    <row r="37" spans="1:15" x14ac:dyDescent="0.25">
      <c r="A37" s="8" t="s">
        <v>33</v>
      </c>
      <c r="B37" s="8" t="s">
        <v>3</v>
      </c>
      <c r="C37" s="5" t="s">
        <v>43</v>
      </c>
      <c r="D37" s="5" t="s">
        <v>5</v>
      </c>
      <c r="E37" s="4">
        <v>187560</v>
      </c>
      <c r="F37" s="3">
        <v>13711891.689999999</v>
      </c>
      <c r="G37" s="3">
        <v>1337895.99</v>
      </c>
      <c r="H37" s="3">
        <v>9216034.1699999999</v>
      </c>
      <c r="I37" s="6">
        <f>F37-G37-H37</f>
        <v>3157961.5299999993</v>
      </c>
      <c r="J37" s="6">
        <f>G37/F37*100</f>
        <v>9.7571948513546065</v>
      </c>
      <c r="K37" s="6">
        <f>H37/F37*100</f>
        <v>67.21198196687331</v>
      </c>
      <c r="L37" s="6">
        <f>I37/F37*100</f>
        <v>23.030823181772082</v>
      </c>
      <c r="M37" s="6">
        <f>K37/L37</f>
        <v>2.9183490940119214</v>
      </c>
      <c r="N37" s="6">
        <f>J37/L37</f>
        <v>0.42365810263686154</v>
      </c>
      <c r="O37" s="6">
        <f>K37/J37</f>
        <v>6.8884533916571487</v>
      </c>
    </row>
    <row r="38" spans="1:15" x14ac:dyDescent="0.25">
      <c r="A38" s="8" t="s">
        <v>34</v>
      </c>
      <c r="B38" s="8" t="s">
        <v>7</v>
      </c>
      <c r="C38" s="5" t="s">
        <v>43</v>
      </c>
      <c r="D38" s="5" t="s">
        <v>5</v>
      </c>
      <c r="E38" s="4">
        <v>189148</v>
      </c>
      <c r="F38" s="3">
        <v>12157482.51</v>
      </c>
      <c r="G38" s="6">
        <v>1382370.3199999998</v>
      </c>
      <c r="H38" s="3">
        <v>8037570.7000000002</v>
      </c>
      <c r="I38" s="6">
        <f>F38-G38-H38</f>
        <v>2737541.4899999993</v>
      </c>
      <c r="J38" s="6">
        <f>G38/F38*100</f>
        <v>11.370531019583591</v>
      </c>
      <c r="K38" s="6">
        <f>H38/F38*100</f>
        <v>66.112130479223694</v>
      </c>
      <c r="L38" s="6">
        <f>I38/F38*100</f>
        <v>22.517338501192704</v>
      </c>
      <c r="M38" s="6">
        <f>K38/L38</f>
        <v>2.9360543865218287</v>
      </c>
      <c r="N38" s="6">
        <f>J38/L38</f>
        <v>0.50496780598565472</v>
      </c>
      <c r="O38" s="6">
        <f>K38/J38</f>
        <v>5.8143397494240192</v>
      </c>
    </row>
    <row r="39" spans="1:15" x14ac:dyDescent="0.25">
      <c r="A39" s="8" t="s">
        <v>35</v>
      </c>
      <c r="B39" s="8" t="s">
        <v>7</v>
      </c>
      <c r="C39" s="5" t="s">
        <v>43</v>
      </c>
      <c r="D39" s="5" t="s">
        <v>5</v>
      </c>
      <c r="E39" s="4">
        <v>187577</v>
      </c>
      <c r="F39" s="3">
        <v>14716366.34</v>
      </c>
      <c r="G39" s="3">
        <v>1691912.39</v>
      </c>
      <c r="H39" s="3">
        <v>10133908.710000001</v>
      </c>
      <c r="I39" s="7">
        <f>F39-G39-H39</f>
        <v>2890545.2399999984</v>
      </c>
      <c r="J39" s="6">
        <f>G39/F39*100</f>
        <v>11.496808049696865</v>
      </c>
      <c r="K39" s="6">
        <f>H39/F39*100</f>
        <v>68.861487108100903</v>
      </c>
      <c r="L39" s="6">
        <f>I39/F39*100</f>
        <v>19.641704842202227</v>
      </c>
      <c r="M39" s="6">
        <f>K39/L39</f>
        <v>3.5058813713636967</v>
      </c>
      <c r="N39" s="6">
        <f>J39/L39</f>
        <v>0.58532638292144523</v>
      </c>
      <c r="O39" s="6">
        <f>K39/J39</f>
        <v>5.9896178844106709</v>
      </c>
    </row>
    <row r="40" spans="1:15" x14ac:dyDescent="0.25">
      <c r="A40" s="8" t="s">
        <v>2</v>
      </c>
      <c r="B40" s="8" t="s">
        <v>7</v>
      </c>
      <c r="C40" s="5" t="s">
        <v>4</v>
      </c>
      <c r="D40" s="5" t="s">
        <v>36</v>
      </c>
      <c r="E40" s="4">
        <v>187532</v>
      </c>
      <c r="F40" s="3">
        <v>11052338.789999999</v>
      </c>
      <c r="G40" s="3">
        <v>1691765.68</v>
      </c>
      <c r="H40" s="3">
        <v>6879255.1900000004</v>
      </c>
      <c r="I40" s="6">
        <f>F40-G40-H40</f>
        <v>2481317.919999999</v>
      </c>
      <c r="J40" s="6">
        <f>G40/F40*100</f>
        <v>15.30685687567491</v>
      </c>
      <c r="K40" s="6">
        <f>H40/F40*100</f>
        <v>62.242529121747999</v>
      </c>
      <c r="L40" s="6">
        <f>I40/F40*100</f>
        <v>22.450614002577087</v>
      </c>
      <c r="M40" s="6">
        <f>K40/L40</f>
        <v>2.7724199041773749</v>
      </c>
      <c r="N40" s="6">
        <f>J40/L40</f>
        <v>0.68180125826036875</v>
      </c>
      <c r="O40" s="6">
        <f>K40/J40</f>
        <v>4.066316790396173</v>
      </c>
    </row>
    <row r="41" spans="1:15" x14ac:dyDescent="0.25">
      <c r="A41" s="8" t="s">
        <v>6</v>
      </c>
      <c r="B41" s="8" t="s">
        <v>3</v>
      </c>
      <c r="C41" s="5" t="s">
        <v>4</v>
      </c>
      <c r="D41" s="5" t="s">
        <v>36</v>
      </c>
      <c r="E41" s="4">
        <v>187533</v>
      </c>
      <c r="F41" s="6">
        <v>11136220.039999999</v>
      </c>
      <c r="G41" s="6">
        <v>2320092.71</v>
      </c>
      <c r="H41" s="6">
        <v>6643824.6900000004</v>
      </c>
      <c r="I41" s="7">
        <f>F41-G41-H41</f>
        <v>2172302.6399999978</v>
      </c>
      <c r="J41" s="6">
        <f>G41/F41*100</f>
        <v>20.833754197263509</v>
      </c>
      <c r="K41" s="6">
        <f>H41/F41*100</f>
        <v>59.659603223860159</v>
      </c>
      <c r="L41" s="6">
        <f>I41/F41*100</f>
        <v>19.506642578876324</v>
      </c>
      <c r="M41" s="6">
        <f>K41/L41</f>
        <v>3.0584249945946791</v>
      </c>
      <c r="N41" s="6">
        <f>J41/L41</f>
        <v>1.0680338306820831</v>
      </c>
      <c r="O41" s="6">
        <f>K41/J41</f>
        <v>2.8636031057569249</v>
      </c>
    </row>
    <row r="42" spans="1:15" x14ac:dyDescent="0.25">
      <c r="A42" s="8" t="s">
        <v>8</v>
      </c>
      <c r="B42" s="8" t="s">
        <v>7</v>
      </c>
      <c r="C42" s="5" t="s">
        <v>4</v>
      </c>
      <c r="D42" s="5" t="s">
        <v>36</v>
      </c>
      <c r="E42" s="4">
        <v>187544</v>
      </c>
      <c r="F42" s="6">
        <v>12991144.99</v>
      </c>
      <c r="G42" s="6">
        <v>2154045.2999999998</v>
      </c>
      <c r="H42" s="6">
        <v>7790319.2400000002</v>
      </c>
      <c r="I42" s="7">
        <f>F42-G42-H42</f>
        <v>3046780.4500000011</v>
      </c>
      <c r="J42" s="6">
        <f>G42/F42*100</f>
        <v>16.580873369191764</v>
      </c>
      <c r="K42" s="6">
        <f>H42/F42*100</f>
        <v>59.966378991202376</v>
      </c>
      <c r="L42" s="6">
        <f>I42/F42*100</f>
        <v>23.452747639605871</v>
      </c>
      <c r="M42" s="6">
        <f>K42/L42</f>
        <v>2.5569020701836251</v>
      </c>
      <c r="N42" s="6">
        <f>J42/L42</f>
        <v>0.7069906530350748</v>
      </c>
      <c r="O42" s="6">
        <f>K42/J42</f>
        <v>3.6165995394804371</v>
      </c>
    </row>
    <row r="43" spans="1:15" x14ac:dyDescent="0.25">
      <c r="A43" s="8" t="s">
        <v>9</v>
      </c>
      <c r="B43" s="8" t="s">
        <v>28</v>
      </c>
      <c r="C43" s="5" t="s">
        <v>4</v>
      </c>
      <c r="D43" s="5" t="s">
        <v>36</v>
      </c>
      <c r="E43" s="4">
        <v>187559</v>
      </c>
      <c r="F43" s="6">
        <v>12566221.859999999</v>
      </c>
      <c r="G43" s="6">
        <v>1893574.93</v>
      </c>
      <c r="H43" s="6">
        <v>8457840.7899999991</v>
      </c>
      <c r="I43" s="7">
        <f>F43-G43-H43</f>
        <v>2214806.1400000006</v>
      </c>
      <c r="J43" s="6">
        <f>G43/F43*100</f>
        <v>15.06876888770767</v>
      </c>
      <c r="K43" s="6">
        <f>H43/F43*100</f>
        <v>67.306155216966701</v>
      </c>
      <c r="L43" s="6">
        <f>I43/F43*100</f>
        <v>17.625075895325633</v>
      </c>
      <c r="M43" s="6">
        <f>K43/L43</f>
        <v>3.8187725043962533</v>
      </c>
      <c r="N43" s="6">
        <f>J43/L43</f>
        <v>0.85496192908332813</v>
      </c>
      <c r="O43" s="6">
        <f>K43/J43</f>
        <v>4.4665994759446885</v>
      </c>
    </row>
    <row r="44" spans="1:15" x14ac:dyDescent="0.25">
      <c r="A44" s="8" t="s">
        <v>10</v>
      </c>
      <c r="B44" s="8" t="s">
        <v>3</v>
      </c>
      <c r="C44" s="5" t="s">
        <v>4</v>
      </c>
      <c r="D44" s="5" t="s">
        <v>36</v>
      </c>
      <c r="E44" s="4">
        <v>187572</v>
      </c>
      <c r="F44" s="3">
        <v>14821260.789999999</v>
      </c>
      <c r="G44" s="3">
        <v>2283779.0099999998</v>
      </c>
      <c r="H44" s="3">
        <v>9398262.25</v>
      </c>
      <c r="I44" s="7">
        <f>F44-G44-H44</f>
        <v>3139219.5299999993</v>
      </c>
      <c r="J44" s="6">
        <f>G44/F44*100</f>
        <v>15.408803895690712</v>
      </c>
      <c r="K44" s="6">
        <f>H44/F44*100</f>
        <v>63.410679989795938</v>
      </c>
      <c r="L44" s="6">
        <f>I44/F44*100</f>
        <v>21.180516114513356</v>
      </c>
      <c r="M44" s="6">
        <f>K44/L44</f>
        <v>2.9938212858914022</v>
      </c>
      <c r="N44" s="6">
        <f>J44/L44</f>
        <v>0.72749898125155976</v>
      </c>
      <c r="O44" s="6">
        <f>K44/J44</f>
        <v>4.1152240251126582</v>
      </c>
    </row>
    <row r="45" spans="1:15" x14ac:dyDescent="0.25">
      <c r="A45" s="4" t="s">
        <v>2</v>
      </c>
      <c r="B45" s="4" t="s">
        <v>3</v>
      </c>
      <c r="C45" s="5" t="s">
        <v>4</v>
      </c>
      <c r="D45" s="5" t="s">
        <v>5</v>
      </c>
      <c r="E45" s="4">
        <v>187531</v>
      </c>
      <c r="F45" s="6">
        <v>11958503.710000001</v>
      </c>
      <c r="G45" s="6">
        <v>1965349.11</v>
      </c>
      <c r="H45" s="6">
        <v>7442985.4199999999</v>
      </c>
      <c r="I45" s="7">
        <f>F45-G45-H45</f>
        <v>2550169.1800000016</v>
      </c>
      <c r="J45" s="6">
        <f>G45/F45*100</f>
        <v>16.43474098148689</v>
      </c>
      <c r="K45" s="6">
        <f>H45/F45*100</f>
        <v>62.240106291692562</v>
      </c>
      <c r="L45" s="6">
        <f>I45/F45*100</f>
        <v>21.325152726820548</v>
      </c>
      <c r="M45" s="6">
        <f>K45/L45</f>
        <v>2.9186241753576501</v>
      </c>
      <c r="N45" s="6">
        <f>J45/L45</f>
        <v>0.77067401073367181</v>
      </c>
      <c r="O45" s="6">
        <f>K45/J45</f>
        <v>3.7871060068305105</v>
      </c>
    </row>
    <row r="46" spans="1:15" x14ac:dyDescent="0.25">
      <c r="A46" s="4" t="s">
        <v>6</v>
      </c>
      <c r="B46" s="4" t="s">
        <v>7</v>
      </c>
      <c r="C46" s="5" t="s">
        <v>4</v>
      </c>
      <c r="D46" s="5" t="s">
        <v>5</v>
      </c>
      <c r="E46" s="4">
        <v>187534</v>
      </c>
      <c r="F46" s="6">
        <v>10011629.26</v>
      </c>
      <c r="G46" s="6">
        <v>1876889.54</v>
      </c>
      <c r="H46" s="6">
        <v>6211732.6600000001</v>
      </c>
      <c r="I46" s="7">
        <f>F46-G46-H46</f>
        <v>1923007.0599999996</v>
      </c>
      <c r="J46" s="6">
        <f>G46/F46*100</f>
        <v>18.747093917059409</v>
      </c>
      <c r="K46" s="6">
        <f>H46/F46*100</f>
        <v>62.045172655544377</v>
      </c>
      <c r="L46" s="6">
        <f>I46/F46*100</f>
        <v>19.20773342739621</v>
      </c>
      <c r="M46" s="6">
        <f>K46/L46</f>
        <v>3.2302183331557819</v>
      </c>
      <c r="N46" s="6">
        <f>J46/L46</f>
        <v>0.97601801836338553</v>
      </c>
      <c r="O46" s="6">
        <f>K46/J46</f>
        <v>3.3095888317433961</v>
      </c>
    </row>
    <row r="47" spans="1:15" x14ac:dyDescent="0.25">
      <c r="A47" s="4" t="s">
        <v>8</v>
      </c>
      <c r="B47" s="4" t="s">
        <v>3</v>
      </c>
      <c r="C47" s="5" t="s">
        <v>4</v>
      </c>
      <c r="D47" s="5" t="s">
        <v>5</v>
      </c>
      <c r="E47" s="4">
        <v>187543</v>
      </c>
      <c r="F47" s="6">
        <v>14550623.99</v>
      </c>
      <c r="G47" s="6">
        <v>2828780.84</v>
      </c>
      <c r="H47" s="6">
        <v>8958887.9100000001</v>
      </c>
      <c r="I47" s="7">
        <f>F47-G47-H47</f>
        <v>2762955.24</v>
      </c>
      <c r="J47" s="6">
        <f>G47/F47*100</f>
        <v>19.440958971547172</v>
      </c>
      <c r="K47" s="6">
        <f>H47/F47*100</f>
        <v>61.570472277732193</v>
      </c>
      <c r="L47" s="6">
        <f>I47/F47*100</f>
        <v>18.988568750720635</v>
      </c>
      <c r="M47" s="6">
        <f>K47/L47</f>
        <v>3.2425020066557431</v>
      </c>
      <c r="N47" s="6">
        <f>J47/L47</f>
        <v>1.0238243454135725</v>
      </c>
      <c r="O47" s="6">
        <f>K47/J47</f>
        <v>3.167049134142184</v>
      </c>
    </row>
    <row r="48" spans="1:15" x14ac:dyDescent="0.25">
      <c r="A48" s="4" t="s">
        <v>9</v>
      </c>
      <c r="B48" s="4" t="s">
        <v>3</v>
      </c>
      <c r="C48" s="5" t="s">
        <v>4</v>
      </c>
      <c r="D48" s="5" t="s">
        <v>5</v>
      </c>
      <c r="E48" s="4">
        <v>187558</v>
      </c>
      <c r="F48" s="6">
        <v>9254563.9700000007</v>
      </c>
      <c r="G48" s="6">
        <v>1652503.32</v>
      </c>
      <c r="H48" s="6">
        <v>5822769.3399999999</v>
      </c>
      <c r="I48" s="7">
        <f>F48-G48-H48</f>
        <v>1779291.3100000005</v>
      </c>
      <c r="J48" s="6">
        <f>G48/F48*100</f>
        <v>17.856090523084902</v>
      </c>
      <c r="K48" s="6">
        <f>H48/F48*100</f>
        <v>62.91781394429109</v>
      </c>
      <c r="L48" s="6">
        <f>I48/F48*100</f>
        <v>19.226095532624001</v>
      </c>
      <c r="M48" s="6">
        <f>K48/L48</f>
        <v>3.2725216535790298</v>
      </c>
      <c r="N48" s="6">
        <f>J48/L48</f>
        <v>0.92874242161054532</v>
      </c>
      <c r="O48" s="6">
        <f>K48/J48</f>
        <v>3.5236052294285254</v>
      </c>
    </row>
    <row r="49" spans="1:15" x14ac:dyDescent="0.25">
      <c r="A49" s="4" t="s">
        <v>10</v>
      </c>
      <c r="B49" s="4" t="s">
        <v>7</v>
      </c>
      <c r="C49" s="5" t="s">
        <v>4</v>
      </c>
      <c r="D49" s="5" t="s">
        <v>5</v>
      </c>
      <c r="E49" s="4">
        <v>187573</v>
      </c>
      <c r="F49" s="3">
        <v>12613933.210000001</v>
      </c>
      <c r="G49" s="3">
        <v>1965335.03</v>
      </c>
      <c r="H49" s="3">
        <v>6594600.8600000003</v>
      </c>
      <c r="I49" s="7">
        <f>F49-G49-H49</f>
        <v>4053997.3200000012</v>
      </c>
      <c r="J49" s="6">
        <f>G49/F49*100</f>
        <v>15.580667800285585</v>
      </c>
      <c r="K49" s="6">
        <f>H49/F49*100</f>
        <v>52.280289979432993</v>
      </c>
      <c r="L49" s="6">
        <f>I49/F49*100</f>
        <v>32.139042220281432</v>
      </c>
      <c r="M49" s="6">
        <f>K49/L49</f>
        <v>1.6266909766975375</v>
      </c>
      <c r="N49" s="6">
        <f>J49/L49</f>
        <v>0.48478942507046341</v>
      </c>
      <c r="O49" s="6">
        <f>K49/J49</f>
        <v>3.3554588705417827</v>
      </c>
    </row>
  </sheetData>
  <sortState xmlns:xlrd2="http://schemas.microsoft.com/office/spreadsheetml/2017/richdata2" ref="A2:O51">
    <sortCondition ref="C2:C51"/>
    <sortCondition ref="D2:D5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594F0A4D969B4E975FEF91E6917F94" ma:contentTypeVersion="14" ma:contentTypeDescription="Create a new document." ma:contentTypeScope="" ma:versionID="b68c041aaa10d8af70a421539fd8686e">
  <xsd:schema xmlns:xsd="http://www.w3.org/2001/XMLSchema" xmlns:xs="http://www.w3.org/2001/XMLSchema" xmlns:p="http://schemas.microsoft.com/office/2006/metadata/properties" xmlns:ns1="http://schemas.microsoft.com/sharepoint/v3" xmlns:ns2="4ffa91fb-a0ff-4ac5-b2db-65c790d184a4" xmlns:ns3="http://schemas.microsoft.com/sharepoint.v3" xmlns:ns4="http://schemas.microsoft.com/sharepoint/v3/fields" xmlns:ns5="a1d27d64-595e-46e6-b0fc-2412cf92e0ec" xmlns:ns6="555ce25f-1979-488b-b4fe-52c20227cd0c" targetNamespace="http://schemas.microsoft.com/office/2006/metadata/properties" ma:root="true" ma:fieldsID="4fc3459ebc22d58c7077ddbe6e1914cf" ns1:_="" ns2:_="" ns3:_="" ns4:_="" ns5:_="" ns6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a1d27d64-595e-46e6-b0fc-2412cf92e0ec"/>
    <xsd:import namespace="555ce25f-1979-488b-b4fe-52c20227cd0c"/>
    <xsd:element name="properties">
      <xsd:complexType>
        <xsd:sequence>
          <xsd:element name="documentManagement">
            <xsd:complexType>
              <xsd:all>
                <xsd:element ref="ns2:Document_x0020_Creation_x0020_Date" minOccurs="0"/>
                <xsd:element ref="ns2:Creator" minOccurs="0"/>
                <xsd:element ref="ns2:EPA_x0020_Office" minOccurs="0"/>
                <xsd:element ref="ns2:Record" minOccurs="0"/>
                <xsd:element ref="ns3:CategoryDescription" minOccurs="0"/>
                <xsd:element ref="ns2:Identifier" minOccurs="0"/>
                <xsd:element ref="ns2:EPA_x0020_Contributor" minOccurs="0"/>
                <xsd:element ref="ns2:External_x0020_Contributor" minOccurs="0"/>
                <xsd:element ref="ns4:_Coverage" minOccurs="0"/>
                <xsd:element ref="ns2:EPA_x0020_Related_x0020_Documents" minOccurs="0"/>
                <xsd:element ref="ns4:_Source" minOccurs="0"/>
                <xsd:element ref="ns2:Rights" minOccurs="0"/>
                <xsd:element ref="ns1:Language" minOccurs="0"/>
                <xsd:element ref="ns2:j747ac98061d40f0aa7bd47e1db5675d" minOccurs="0"/>
                <xsd:element ref="ns2:TaxKeywordTaxHTField" minOccurs="0"/>
                <xsd:element ref="ns2:TaxCatchAllLabel" minOccurs="0"/>
                <xsd:element ref="ns2:TaxCatchAll" minOccurs="0"/>
                <xsd:element ref="ns5:MediaServiceMetadata" minOccurs="0"/>
                <xsd:element ref="ns5:MediaServiceFastMetadata" minOccurs="0"/>
                <xsd:element ref="ns6:SharedWithUsers" minOccurs="0"/>
                <xsd:element ref="ns6:SharedWithDetails" minOccurs="0"/>
                <xsd:element ref="ns5:lcf76f155ced4ddcb4097134ff3c332f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ObjectDetectorVersions" minOccurs="0"/>
                <xsd:element ref="ns5:MediaServiceSearchProperties" minOccurs="0"/>
                <xsd:element ref="ns5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 ma:readOnly="fals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 ma:readOnly="false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5c06ece4-5a93-481c-b73a-bf1ccc0f5f2f}" ma:internalName="TaxCatchAllLabel" ma:readOnly="true" ma:showField="CatchAllDataLabel" ma:web="555ce25f-1979-488b-b4fe-52c20227cd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5c06ece4-5a93-481c-b73a-bf1ccc0f5f2f}" ma:internalName="TaxCatchAll" ma:showField="CatchAllData" ma:web="555ce25f-1979-488b-b4fe-52c20227cd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27d64-595e-46e6-b0fc-2412cf92e0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29f62856-1543-49d4-a736-4569d363f5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3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ce25f-1979-488b-b4fe-52c20227cd0c" elementFormDefault="qualified">
    <xsd:import namespace="http://schemas.microsoft.com/office/2006/documentManagement/types"/>
    <xsd:import namespace="http://schemas.microsoft.com/office/infopath/2007/PartnerControls"/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29f62856-1543-49d4-a736-4569d363f533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ource xmlns="http://schemas.microsoft.com/sharepoint/v3/fields" xsi:nil="true"/>
    <Language xmlns="http://schemas.microsoft.com/sharepoint/v3">English</Language>
    <lcf76f155ced4ddcb4097134ff3c332f xmlns="a1d27d64-595e-46e6-b0fc-2412cf92e0ec">
      <Terms xmlns="http://schemas.microsoft.com/office/infopath/2007/PartnerControls"/>
    </lcf76f155ced4ddcb4097134ff3c332f>
    <j747ac98061d40f0aa7bd47e1db5675d xmlns="4ffa91fb-a0ff-4ac5-b2db-65c790d184a4">
      <Terms xmlns="http://schemas.microsoft.com/office/infopath/2007/PartnerControls"/>
    </j747ac98061d40f0aa7bd47e1db5675d>
    <External_x0020_Contributor xmlns="4ffa91fb-a0ff-4ac5-b2db-65c790d184a4" xsi:nil="true"/>
    <TaxKeywordTaxHTField xmlns="4ffa91fb-a0ff-4ac5-b2db-65c790d184a4">
      <Terms xmlns="http://schemas.microsoft.com/office/infopath/2007/PartnerControls"/>
    </TaxKeywordTaxHTField>
    <Record xmlns="4ffa91fb-a0ff-4ac5-b2db-65c790d184a4">Shared</Record>
    <Rights xmlns="4ffa91fb-a0ff-4ac5-b2db-65c790d184a4" xsi:nil="true"/>
    <Document_x0020_Creation_x0020_Date xmlns="4ffa91fb-a0ff-4ac5-b2db-65c790d184a4">2025-01-29T16:18:39+00:00</Document_x0020_Creation_x0020_Date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  <TaxCatchAll xmlns="4ffa91fb-a0ff-4ac5-b2db-65c790d184a4" xsi:nil="true"/>
  </documentManagement>
</p:properties>
</file>

<file path=customXml/itemProps1.xml><?xml version="1.0" encoding="utf-8"?>
<ds:datastoreItem xmlns:ds="http://schemas.openxmlformats.org/officeDocument/2006/customXml" ds:itemID="{7D259FB4-5EB6-4BFD-A771-BA38C856DBCB}"/>
</file>

<file path=customXml/itemProps2.xml><?xml version="1.0" encoding="utf-8"?>
<ds:datastoreItem xmlns:ds="http://schemas.openxmlformats.org/officeDocument/2006/customXml" ds:itemID="{6E2AAC96-A3AD-4A58-9F47-291B55F22427}"/>
</file>

<file path=customXml/itemProps3.xml><?xml version="1.0" encoding="utf-8"?>
<ds:datastoreItem xmlns:ds="http://schemas.openxmlformats.org/officeDocument/2006/customXml" ds:itemID="{D5718486-061D-47A2-9D25-2D4BA5F34653}"/>
</file>

<file path=customXml/itemProps4.xml><?xml version="1.0" encoding="utf-8"?>
<ds:datastoreItem xmlns:ds="http://schemas.openxmlformats.org/officeDocument/2006/customXml" ds:itemID="{DAE227D2-2735-411B-9455-D0F098DBA0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Blake, Bevin (she/her/hers)</dc:creator>
  <cp:lastModifiedBy>Blake, Bevin (she/her/hers)</cp:lastModifiedBy>
  <dcterms:created xsi:type="dcterms:W3CDTF">2025-01-14T15:40:13Z</dcterms:created>
  <dcterms:modified xsi:type="dcterms:W3CDTF">2025-01-14T18:51:06Z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0x01010030594F0A4D969B4E975FEF91E6917F94</vt:lpwstr>
  </property>
</Properties>
</file>